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ExportParams" sheetId="2" state="hidden" r:id="rId2"/>
  </sheets>
  <definedNames>
    <definedName name="APPT" localSheetId="0">'Доходы'!$A$11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'Доходы'!$C$11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'Доходы'!$A$7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'Доходы'!$A$10:$C$11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'Доходы'!$5:$6</definedName>
  </definedNames>
  <calcPr fullCalcOnLoad="1"/>
</workbook>
</file>

<file path=xl/sharedStrings.xml><?xml version="1.0" encoding="utf-8"?>
<sst xmlns="http://schemas.openxmlformats.org/spreadsheetml/2006/main" count="274" uniqueCount="265">
  <si>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</si>
  <si>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</si>
  <si>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</si>
  <si>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</si>
  <si>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</si>
  <si>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</si>
  <si>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</si>
  <si>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</si>
  <si>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</si>
  <si>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</si>
  <si>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</si>
  <si>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</si>
  <si>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</si>
  <si>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</si>
  <si>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</si>
  <si>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</si>
  <si>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</si>
  <si>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</si>
  <si>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</si>
  <si>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</si>
  <si>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</si>
  <si>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</si>
  <si>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</si>
  <si>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</si>
  <si>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</si>
  <si>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</si>
  <si>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</si>
  <si>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</si>
  <si>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</si>
  <si>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</si>
  <si>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</si>
  <si>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</si>
  <si>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</si>
  <si>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</si>
  <si>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</si>
  <si>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</si>
  <si>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</si>
  <si>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</si>
  <si>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</si>
  <si>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</si>
  <si>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</si>
  <si>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</si>
  <si>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</si>
  <si>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</si>
  <si>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</si>
  <si>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</si>
  <si>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</si>
  <si>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</si>
  <si>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</si>
  <si>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</si>
  <si>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</si>
  <si>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</si>
  <si>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</si>
  <si>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</si>
  <si>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</si>
  <si>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</si>
  <si>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</si>
  <si>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</si>
  <si>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</si>
  <si>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</si>
  <si>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</si>
  <si>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</si>
  <si>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</si>
  <si>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</si>
  <si>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</si>
  <si>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</si>
  <si>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</si>
  <si>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</si>
  <si>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</si>
  <si>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</si>
  <si>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</si>
  <si>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</si>
  <si>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</si>
  <si>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</si>
  <si>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</si>
  <si>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</si>
  <si>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</si>
  <si>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</si>
  <si>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</si>
  <si>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</si>
  <si>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</si>
  <si>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000 1050101101 0000 110</t>
  </si>
  <si>
    <t>000 1050201002 0000 110</t>
  </si>
  <si>
    <t>000 1050102001 0000 110</t>
  </si>
  <si>
    <t>000 1050102101 0000 110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</si>
  <si>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</si>
  <si>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</si>
  <si>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</si>
  <si>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</si>
  <si>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</si>
  <si>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</si>
  <si>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</si>
  <si>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</si>
  <si>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</si>
  <si>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</si>
  <si>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</si>
  <si>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</si>
  <si>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</si>
  <si>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</si>
  <si>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000 1080700001 0000 110</t>
  </si>
  <si>
    <t>000 1080715001 0000 110</t>
  </si>
  <si>
    <t>000 1080717001 0000 110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</si>
  <si>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</si>
  <si>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</si>
  <si>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</si>
  <si>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</si>
  <si>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</si>
  <si>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</si>
  <si>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</si>
  <si>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</si>
  <si>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</si>
  <si>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</si>
  <si>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</si>
  <si>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</si>
  <si>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</si>
  <si>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</si>
  <si>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</si>
  <si>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</si>
  <si>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</si>
  <si>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</si>
  <si>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</si>
  <si>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</si>
  <si>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</si>
  <si>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</si>
  <si>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</si>
  <si>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</si>
  <si>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</si>
  <si>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</si>
  <si>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</si>
  <si>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</si>
  <si>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</si>
  <si>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</si>
  <si>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</si>
  <si>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</si>
  <si>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</si>
  <si>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</si>
  <si>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</si>
  <si>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</si>
  <si>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</si>
  <si>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</si>
  <si>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</si>
  <si>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</si>
  <si>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</si>
  <si>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</si>
  <si>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</si>
  <si>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</si>
  <si>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</si>
  <si>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000 1110100000 0000 120</t>
  </si>
  <si>
    <t>000 1110104004 0000 120</t>
  </si>
  <si>
    <t>000 1110500000 0000 120</t>
  </si>
  <si>
    <t xml:space="preserve"> 000 1110501204 0000 120</t>
  </si>
  <si>
    <t>000 1110502404 0000 120</t>
  </si>
  <si>
    <t>000 1110503404 0000 120</t>
  </si>
  <si>
    <t>000 1110701404 0000 120</t>
  </si>
  <si>
    <t>000 1110700000 0000 120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</si>
  <si>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</si>
  <si>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</si>
  <si>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</si>
  <si>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</si>
  <si>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</si>
  <si>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</si>
  <si>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</si>
  <si>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</si>
  <si>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</si>
  <si>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</si>
  <si>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</si>
  <si>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</si>
  <si>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</si>
  <si>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</si>
  <si>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</si>
  <si>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000 1160300000 0000 140</t>
  </si>
  <si>
    <t>000 1160301001 0000 140</t>
  </si>
  <si>
    <t>000 1160303001 0000 140</t>
  </si>
  <si>
    <t>000 1160600001 0000 140</t>
  </si>
  <si>
    <t>000 1160800001 0000 140</t>
  </si>
  <si>
    <t>000 1160801001 0000 140</t>
  </si>
  <si>
    <t>000 1160802001 0000 140</t>
  </si>
  <si>
    <t>000 1162500000 0000 140</t>
  </si>
  <si>
    <t>000 1162503001 0000 140</t>
  </si>
  <si>
    <t>000 1162505001 0000 140</t>
  </si>
  <si>
    <t>000 1162506001 0000 140</t>
  </si>
  <si>
    <t>000 1163003001 0000 140</t>
  </si>
  <si>
    <t>000 1163000001 0000 140</t>
  </si>
  <si>
    <t>000 1164100001 0000 000</t>
  </si>
  <si>
    <t>000 1164300001 0000 140</t>
  </si>
  <si>
    <t>000 1164500001 0000 140</t>
  </si>
  <si>
    <t>000 1169000000 0000 140</t>
  </si>
  <si>
    <t>000 1169004004 0000 140</t>
  </si>
  <si>
    <t>000 1170000000 0000 000</t>
  </si>
  <si>
    <t>000 1170500000 0000 180</t>
  </si>
  <si>
    <t>000 1170504004 0000 180</t>
  </si>
  <si>
    <t>000 2000000000 0000 000</t>
  </si>
  <si>
    <t>000 2020000000 0000 000</t>
  </si>
  <si>
    <t>000 2190000000 0000 000</t>
  </si>
  <si>
    <t>000 2190400004 0000 151</t>
  </si>
  <si>
    <t>000 1110900000 0000 120</t>
  </si>
  <si>
    <t>000 1130000000 0000 000</t>
  </si>
  <si>
    <t>000 1162800001 0000 140</t>
  </si>
  <si>
    <t>Сведения об исполнении бюджета МОГО "Инта"</t>
  </si>
  <si>
    <t>Исполнение к годовому плану</t>
  </si>
  <si>
    <t>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</si>
  <si>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</si>
  <si>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</si>
  <si>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000 1163300000 0000 140</t>
  </si>
  <si>
    <t>000 1163304004 0000 140</t>
  </si>
  <si>
    <t>000 2022100000 0000 151</t>
  </si>
  <si>
    <t>000 2021500100 0000 151</t>
  </si>
  <si>
    <t>000 2021500104 0000 151</t>
  </si>
  <si>
    <t>000 2021500200 0000 151</t>
  </si>
  <si>
    <t>000 2021500204 0000 151</t>
  </si>
  <si>
    <t>000 2022000000 0000 151</t>
  </si>
  <si>
    <t>000 2022999900 0000 151</t>
  </si>
  <si>
    <t>000 2022999904 0000 151</t>
  </si>
  <si>
    <t>000 2023000000 0000 151</t>
  </si>
  <si>
    <t>000 2023002400 0000 151</t>
  </si>
  <si>
    <t>000 2023002404 0000 151</t>
  </si>
  <si>
    <t>000 2023002900 0000 151</t>
  </si>
  <si>
    <t>000 2023002904 0000 151</t>
  </si>
  <si>
    <t>000 2023999900 0000 151</t>
  </si>
  <si>
    <t>000 2023999904 0000 151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</si>
  <si>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</si>
  <si>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</si>
  <si>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по доходам в разрезе видов доходов </t>
  </si>
  <si>
    <t>000 2023512000 0000 151</t>
  </si>
  <si>
    <t>000 2023512004 0000 151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</si>
  <si>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</si>
  <si>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</si>
  <si>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План на 2018 год, тыс.рублей</t>
  </si>
  <si>
    <t xml:space="preserve">                                                                            в сравнении с запланированными значениями на  2018 года</t>
  </si>
  <si>
    <t>000 1162300000 0000 140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</si>
  <si>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</si>
  <si>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000 1163700000 0000 140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</si>
  <si>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</si>
  <si>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</si>
  <si>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</si>
  <si>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4</t>
  </si>
  <si>
    <t>7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</si>
  <si>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</si>
  <si>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000 2022502700 0000 151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</si>
  <si>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</si>
  <si>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000 2022502704 0000 151</t>
  </si>
  <si>
    <t>Субсидии бюджетам на обеспечение развития и укрепления материально-технической базы муниципальных домов культуры</t>
  </si>
  <si>
    <t>000 2022546700 0000 151</t>
  </si>
  <si>
    <t>Субсидии бюджетам городских округов на обеспечение развития и укрепления материально-технической базы муниципальных домов культуры</t>
  </si>
  <si>
    <t>000 2022546704 0000 151</t>
  </si>
  <si>
    <t>Субсидия бюджетам на поддержку отрасли культуры</t>
  </si>
  <si>
    <t>000 2022551900 0000 151</t>
  </si>
  <si>
    <t>Субсидия бюджетам городских округов на поддержку отрасли культуры</t>
  </si>
  <si>
    <t>000 2022551904 0000 151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</si>
  <si>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</si>
  <si>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</si>
  <si>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</si>
  <si>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</si>
  <si>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</si>
  <si>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</si>
  <si>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</si>
  <si>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000 2022552704 0000 151</t>
  </si>
  <si>
    <t>Иные межбюджетные трансферты</t>
  </si>
  <si>
    <t>000 2024000000 0000 151</t>
  </si>
  <si>
    <t>Прочие межбюджетные трансферты, передаваемые бюджетам городских округов</t>
  </si>
  <si>
    <t>000 2024999904 0000 151</t>
  </si>
  <si>
    <t>на 01.07.2018 года</t>
  </si>
  <si>
    <t>План на 1 полугодие 2018 года, тыс.рублей</t>
  </si>
  <si>
    <t>Исполнено за 1 полугодие 2018 года, тыс.рублей</t>
  </si>
  <si>
    <t>Исполнение к плану 1 полугодия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</si>
</sst>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0.0%"/>
    <numFmt numFmtId="188" formatCode="#,##0.0"/>
    <numFmt numFmtId="189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7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188" fontId="9" fillId="0" borderId="12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188" fontId="9" fillId="0" borderId="13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188" fontId="8" fillId="0" borderId="14" xfId="0" applyNumberFormat="1" applyFont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9" fontId="10" fillId="0" borderId="14" xfId="58" applyNumberFormat="1" applyFont="1" applyBorder="1" applyAlignment="1" applyProtection="1">
      <alignment horizontal="right"/>
      <protection locked="0"/>
    </xf>
    <xf numFmtId="49" fontId="9" fillId="0" borderId="12" xfId="0" applyNumberFormat="1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49" fontId="8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33"/>
  <sheetViews>
    <sheetView showGridLines="0" tabSelected="1" zoomScalePageLayoutView="0" workbookViewId="0" topLeftCell="A80">
      <selection activeCell="A81" sqref="A81"/>
    </sheetView>
  </sheetViews>
  <sheetFormatPr defaultColWidth="9.125" defaultRowHeight="12.75"/>
  <cols>
    <col min="1" max="1" width="47.875" style="2" customWidth="1"/>
    <col min="2" max="2" width="26.125" style="2" customWidth="1"/>
    <col min="3" max="3" width="12.625" style="2" bestFit="1" customWidth="1"/>
    <col min="4" max="4" width="14.50390625" style="2" customWidth="1"/>
    <col min="5" max="5" width="15.125" style="2" customWidth="1"/>
    <col min="6" max="6" width="13.875" style="2" customWidth="1"/>
    <col min="7" max="7" width="13.50390625" style="2" customWidth="1"/>
    <col min="8" max="16384" width="9.125" style="2" customWidth="1"/>
  </cols>
  <sheetData>
    <row r="1" spans="1:7" ht="15">
      <c r="A1" s="20" t="s">
        <v>198</v>
      </c>
      <c r="B1" s="20"/>
      <c r="C1" s="20"/>
      <c r="D1" s="20"/>
      <c r="E1" s="20"/>
      <c r="F1" s="20"/>
      <c r="G1" s="20"/>
    </row>
    <row r="2" spans="1:7" ht="15">
      <c r="A2" s="20" t="s">
        <v>222</v>
      </c>
      <c r="B2" s="20"/>
      <c r="C2" s="20"/>
      <c r="D2" s="20"/>
      <c r="E2" s="20"/>
      <c r="F2" s="20"/>
      <c r="G2" s="20"/>
    </row>
    <row r="3" spans="1:9" ht="15.75" customHeight="1">
      <c r="A3" s="21" t="s">
        <v>228</v>
      </c>
      <c r="B3" s="21"/>
      <c r="C3" s="21"/>
      <c r="D3" s="21"/>
      <c r="E3" s="21"/>
      <c r="F3" s="21"/>
      <c r="G3" s="21"/>
      <c r="H3" s="21"/>
      <c r="I3" s="21"/>
    </row>
    <row r="4" spans="1:7" ht="15">
      <c r="A4" s="2" t="s">
        <v>261</v>
      </c>
      <c r="B4" s="3"/>
      <c r="C4" s="3"/>
      <c r="D4" s="3"/>
      <c r="E4" s="4"/>
      <c r="F4" s="4"/>
      <c r="G4" s="4"/>
    </row>
    <row r="5" spans="1:7" ht="62.25">
      <c r="A5" s="5" t="s">
        <v>109</v>
      </c>
      <c r="B5" s="5" t="s">
        <v>111</v>
      </c>
      <c r="C5" s="6" t="s">
        <v>227</v>
      </c>
      <c r="D5" s="7" t="s">
        <v>262</v>
      </c>
      <c r="E5" s="7" t="s">
        <v>263</v>
      </c>
      <c r="F5" s="7" t="s">
        <v>199</v>
      </c>
      <c r="G5" s="7" t="s">
        <v>264</v>
      </c>
    </row>
    <row r="6" spans="1:7" ht="15">
      <c r="A6" s="5">
        <v>1</v>
      </c>
      <c r="B6" s="5">
        <v>2</v>
      </c>
      <c r="C6" s="6" t="s">
        <v>112</v>
      </c>
      <c r="D6" s="6" t="s">
        <v>235</v>
      </c>
      <c r="E6" s="7" t="s">
        <v>108</v>
      </c>
      <c r="F6" s="7" t="s">
        <v>200</v>
      </c>
      <c r="G6" s="7" t="s">
        <v>236</v>
      </c>
    </row>
    <row r="7" spans="1:7" ht="15">
      <c r="A7" s="22" t="s">
        <v>110</v>
      </c>
      <c r="B7" s="15" t="s">
        <v>113</v>
      </c>
      <c r="C7" s="16">
        <f>C8+C100</f>
        <v>1622547.0899999999</v>
      </c>
      <c r="D7" s="16">
        <f>D8+D100</f>
        <v>876645.85</v>
      </c>
      <c r="E7" s="16">
        <f>E8+E100</f>
        <v>856834.27</v>
      </c>
      <c r="F7" s="16">
        <f>E7/C7*100</f>
        <v>52.80797551459663</v>
      </c>
      <c r="G7" s="18">
        <f>E7/D7*100</f>
        <v>97.74007029178317</v>
      </c>
    </row>
    <row r="8" spans="1:7" ht="15">
      <c r="A8" s="23" t="s">
        <v>114</v>
      </c>
      <c r="B8" s="13" t="s">
        <v>66</v>
      </c>
      <c r="C8" s="14">
        <f>C9+C14+C20+C33+C39+C44+C55+C61+C66+C71+C97</f>
        <v>258100</v>
      </c>
      <c r="D8" s="14">
        <f>D9+D14+D20+D33+D39+D44+D55+D61+D66+D71+D97</f>
        <v>124751.99</v>
      </c>
      <c r="E8" s="14">
        <f>E9+E14+E20+E33+E39+E44+E55+E61+E66+E71+E97</f>
        <v>130691.87000000002</v>
      </c>
      <c r="F8" s="14">
        <f>E8/C8*100</f>
        <v>50.63613715614104</v>
      </c>
      <c r="G8" s="14">
        <f aca="true" t="shared" si="0" ref="G8:G70">E8/D8*100</f>
        <v>104.76135090109587</v>
      </c>
    </row>
    <row r="9" spans="1:7" ht="15">
      <c r="A9" s="19" t="s">
        <v>115</v>
      </c>
      <c r="B9" s="11" t="s">
        <v>67</v>
      </c>
      <c r="C9" s="12">
        <f>FIO+C12+C13</f>
        <v>123300</v>
      </c>
      <c r="D9" s="12">
        <f>D11+D12+D13</f>
        <v>59810</v>
      </c>
      <c r="E9" s="12">
        <f>E11+E12+E13</f>
        <v>68062</v>
      </c>
      <c r="F9" s="14">
        <f aca="true" t="shared" si="1" ref="F9:F71">E9/C9*100</f>
        <v>55.20032441200324</v>
      </c>
      <c r="G9" s="14">
        <f t="shared" si="0"/>
        <v>113.79702390904531</v>
      </c>
    </row>
    <row r="10" spans="1:7" ht="15">
      <c r="A10" s="19" t="s">
        <v>116</v>
      </c>
      <c r="B10" s="11" t="s">
        <v>68</v>
      </c>
      <c r="C10" s="12">
        <f>C9</f>
        <v>123300</v>
      </c>
      <c r="D10" s="12">
        <f>D9</f>
        <v>59810</v>
      </c>
      <c r="E10" s="12">
        <f>E9</f>
        <v>68062</v>
      </c>
      <c r="F10" s="14">
        <f t="shared" si="1"/>
        <v>55.20032441200324</v>
      </c>
      <c r="G10" s="14">
        <f t="shared" si="0"/>
        <v>113.79702390904531</v>
      </c>
    </row>
    <row r="11" spans="1:7" ht="96.75" customHeight="1">
      <c r="A11" s="19" t="s">
        <v>117</v>
      </c>
      <c r="B11" s="11" t="s">
        <v>69</v>
      </c>
      <c r="C11" s="12">
        <v>122690</v>
      </c>
      <c r="D11" s="12">
        <v>59591</v>
      </c>
      <c r="E11" s="12">
        <v>67886.5</v>
      </c>
      <c r="F11" s="14">
        <f t="shared" si="1"/>
        <v>55.331730377373866</v>
      </c>
      <c r="G11" s="14">
        <f t="shared" si="0"/>
        <v>113.92072628417043</v>
      </c>
    </row>
    <row r="12" spans="1:7" ht="141.75" customHeight="1">
      <c r="A12" s="19" t="s">
        <v>118</v>
      </c>
      <c r="B12" s="11" t="s">
        <v>70</v>
      </c>
      <c r="C12" s="12">
        <v>310</v>
      </c>
      <c r="D12" s="12">
        <v>72</v>
      </c>
      <c r="E12" s="12">
        <v>144.1</v>
      </c>
      <c r="F12" s="14">
        <f t="shared" si="1"/>
        <v>46.483870967741936</v>
      </c>
      <c r="G12" s="14">
        <f t="shared" si="0"/>
        <v>200.13888888888886</v>
      </c>
    </row>
    <row r="13" spans="1:7" ht="64.5" customHeight="1">
      <c r="A13" s="19" t="s">
        <v>119</v>
      </c>
      <c r="B13" s="11" t="s">
        <v>71</v>
      </c>
      <c r="C13" s="12">
        <v>300</v>
      </c>
      <c r="D13" s="12">
        <v>147</v>
      </c>
      <c r="E13" s="12">
        <v>31.4</v>
      </c>
      <c r="F13" s="14">
        <f t="shared" si="1"/>
        <v>10.466666666666665</v>
      </c>
      <c r="G13" s="14">
        <f t="shared" si="0"/>
        <v>21.360544217687075</v>
      </c>
    </row>
    <row r="14" spans="1:7" ht="46.5">
      <c r="A14" s="19" t="s">
        <v>120</v>
      </c>
      <c r="B14" s="11" t="s">
        <v>72</v>
      </c>
      <c r="C14" s="12">
        <f>C16+C17+C18+C19</f>
        <v>4500</v>
      </c>
      <c r="D14" s="12">
        <f>D16+D17+D18+D19</f>
        <v>2250</v>
      </c>
      <c r="E14" s="12">
        <f>E16+E17+E18+E19</f>
        <v>2200.8</v>
      </c>
      <c r="F14" s="14">
        <f t="shared" si="1"/>
        <v>48.90666666666667</v>
      </c>
      <c r="G14" s="14">
        <f t="shared" si="0"/>
        <v>97.81333333333335</v>
      </c>
    </row>
    <row r="15" spans="1:7" ht="46.5">
      <c r="A15" s="19" t="s">
        <v>121</v>
      </c>
      <c r="B15" s="11" t="s">
        <v>73</v>
      </c>
      <c r="C15" s="12">
        <f>C14</f>
        <v>4500</v>
      </c>
      <c r="D15" s="12">
        <f>D14</f>
        <v>2250</v>
      </c>
      <c r="E15" s="12">
        <f>E14</f>
        <v>2200.8</v>
      </c>
      <c r="F15" s="14">
        <f t="shared" si="1"/>
        <v>48.90666666666667</v>
      </c>
      <c r="G15" s="14">
        <f t="shared" si="0"/>
        <v>97.81333333333335</v>
      </c>
    </row>
    <row r="16" spans="1:7" ht="93">
      <c r="A16" s="19" t="s">
        <v>122</v>
      </c>
      <c r="B16" s="11" t="s">
        <v>74</v>
      </c>
      <c r="C16" s="12">
        <v>1680</v>
      </c>
      <c r="D16" s="12">
        <v>840</v>
      </c>
      <c r="E16" s="12">
        <v>953.8</v>
      </c>
      <c r="F16" s="14">
        <f t="shared" si="1"/>
        <v>56.773809523809526</v>
      </c>
      <c r="G16" s="14">
        <f t="shared" si="0"/>
        <v>113.54761904761905</v>
      </c>
    </row>
    <row r="17" spans="1:7" ht="111" customHeight="1">
      <c r="A17" s="19" t="s">
        <v>123</v>
      </c>
      <c r="B17" s="11" t="s">
        <v>75</v>
      </c>
      <c r="C17" s="12">
        <v>20</v>
      </c>
      <c r="D17" s="12">
        <v>10</v>
      </c>
      <c r="E17" s="12">
        <v>7.2</v>
      </c>
      <c r="F17" s="14">
        <f t="shared" si="1"/>
        <v>36</v>
      </c>
      <c r="G17" s="14">
        <f t="shared" si="0"/>
        <v>72</v>
      </c>
    </row>
    <row r="18" spans="1:7" ht="93">
      <c r="A18" s="19" t="s">
        <v>124</v>
      </c>
      <c r="B18" s="11" t="s">
        <v>76</v>
      </c>
      <c r="C18" s="12">
        <v>3060</v>
      </c>
      <c r="D18" s="12">
        <v>1530</v>
      </c>
      <c r="E18" s="12">
        <v>1438</v>
      </c>
      <c r="F18" s="14">
        <f t="shared" si="1"/>
        <v>46.99346405228758</v>
      </c>
      <c r="G18" s="14">
        <f t="shared" si="0"/>
        <v>93.98692810457516</v>
      </c>
    </row>
    <row r="19" spans="1:7" ht="93">
      <c r="A19" s="19" t="s">
        <v>125</v>
      </c>
      <c r="B19" s="11" t="s">
        <v>77</v>
      </c>
      <c r="C19" s="12">
        <v>-260</v>
      </c>
      <c r="D19" s="12">
        <v>-130</v>
      </c>
      <c r="E19" s="12">
        <v>-198.2</v>
      </c>
      <c r="F19" s="14">
        <f t="shared" si="1"/>
        <v>76.23076923076923</v>
      </c>
      <c r="G19" s="14">
        <f t="shared" si="0"/>
        <v>152.46153846153845</v>
      </c>
    </row>
    <row r="20" spans="1:7" ht="15">
      <c r="A20" s="19" t="s">
        <v>126</v>
      </c>
      <c r="B20" s="11" t="s">
        <v>78</v>
      </c>
      <c r="C20" s="12">
        <f>C21+C26+C29+C31</f>
        <v>51300</v>
      </c>
      <c r="D20" s="12">
        <f>D21+D26+D29+D31</f>
        <v>26220</v>
      </c>
      <c r="E20" s="12">
        <f>E21+E26+E29+E31</f>
        <v>25871.170000000002</v>
      </c>
      <c r="F20" s="14">
        <f t="shared" si="1"/>
        <v>50.4311306042885</v>
      </c>
      <c r="G20" s="14">
        <f t="shared" si="0"/>
        <v>98.66960335621664</v>
      </c>
    </row>
    <row r="21" spans="1:7" ht="30.75">
      <c r="A21" s="19" t="s">
        <v>127</v>
      </c>
      <c r="B21" s="11" t="s">
        <v>79</v>
      </c>
      <c r="C21" s="12">
        <f>C22+C24</f>
        <v>23200</v>
      </c>
      <c r="D21" s="12">
        <f>D22+D24</f>
        <v>12310</v>
      </c>
      <c r="E21" s="12">
        <f>E22+E24</f>
        <v>12514.599999999999</v>
      </c>
      <c r="F21" s="14">
        <f t="shared" si="1"/>
        <v>53.94224137931034</v>
      </c>
      <c r="G21" s="14">
        <f t="shared" si="0"/>
        <v>101.6620633631194</v>
      </c>
    </row>
    <row r="22" spans="1:7" ht="46.5">
      <c r="A22" s="19" t="s">
        <v>128</v>
      </c>
      <c r="B22" s="11" t="s">
        <v>80</v>
      </c>
      <c r="C22" s="12">
        <f>C23</f>
        <v>15750</v>
      </c>
      <c r="D22" s="12">
        <f>D23</f>
        <v>7710</v>
      </c>
      <c r="E22" s="12">
        <f>E23</f>
        <v>7845.7</v>
      </c>
      <c r="F22" s="14">
        <f t="shared" si="1"/>
        <v>49.813968253968255</v>
      </c>
      <c r="G22" s="14">
        <f t="shared" si="0"/>
        <v>101.76005188067445</v>
      </c>
    </row>
    <row r="23" spans="1:7" ht="46.5">
      <c r="A23" s="19" t="s">
        <v>128</v>
      </c>
      <c r="B23" s="11" t="s">
        <v>81</v>
      </c>
      <c r="C23" s="12">
        <v>15750</v>
      </c>
      <c r="D23" s="12">
        <v>7710</v>
      </c>
      <c r="E23" s="12">
        <v>7845.7</v>
      </c>
      <c r="F23" s="14">
        <f t="shared" si="1"/>
        <v>49.813968253968255</v>
      </c>
      <c r="G23" s="14">
        <f t="shared" si="0"/>
        <v>101.76005188067445</v>
      </c>
    </row>
    <row r="24" spans="1:7" ht="48" customHeight="1">
      <c r="A24" s="19" t="s">
        <v>129</v>
      </c>
      <c r="B24" s="11" t="s">
        <v>83</v>
      </c>
      <c r="C24" s="12">
        <f>C25</f>
        <v>7450</v>
      </c>
      <c r="D24" s="12">
        <f>D25</f>
        <v>4600</v>
      </c>
      <c r="E24" s="12">
        <f>E25</f>
        <v>4668.9</v>
      </c>
      <c r="F24" s="14">
        <f t="shared" si="1"/>
        <v>62.66979865771811</v>
      </c>
      <c r="G24" s="14">
        <f t="shared" si="0"/>
        <v>101.49782608695652</v>
      </c>
    </row>
    <row r="25" spans="1:7" ht="50.25" customHeight="1">
      <c r="A25" s="19" t="s">
        <v>129</v>
      </c>
      <c r="B25" s="11" t="s">
        <v>84</v>
      </c>
      <c r="C25" s="12">
        <v>7450</v>
      </c>
      <c r="D25" s="12">
        <v>4600</v>
      </c>
      <c r="E25" s="12">
        <v>4668.9</v>
      </c>
      <c r="F25" s="14">
        <f t="shared" si="1"/>
        <v>62.66979865771811</v>
      </c>
      <c r="G25" s="14">
        <f t="shared" si="0"/>
        <v>101.49782608695652</v>
      </c>
    </row>
    <row r="26" spans="1:7" ht="30.75">
      <c r="A26" s="19" t="s">
        <v>130</v>
      </c>
      <c r="B26" s="11" t="s">
        <v>85</v>
      </c>
      <c r="C26" s="12">
        <f>C27+C28</f>
        <v>26600</v>
      </c>
      <c r="D26" s="12">
        <f>D27+D28</f>
        <v>13280</v>
      </c>
      <c r="E26" s="12">
        <f>E27+E28</f>
        <v>12639.87</v>
      </c>
      <c r="F26" s="14">
        <f t="shared" si="1"/>
        <v>47.5183082706767</v>
      </c>
      <c r="G26" s="14">
        <f t="shared" si="0"/>
        <v>95.17974397590362</v>
      </c>
    </row>
    <row r="27" spans="1:7" ht="30.75">
      <c r="A27" s="19" t="s">
        <v>130</v>
      </c>
      <c r="B27" s="11" t="s">
        <v>82</v>
      </c>
      <c r="C27" s="12">
        <v>26600</v>
      </c>
      <c r="D27" s="12">
        <v>13280</v>
      </c>
      <c r="E27" s="12">
        <v>12638.5</v>
      </c>
      <c r="F27" s="14">
        <f t="shared" si="1"/>
        <v>47.51315789473684</v>
      </c>
      <c r="G27" s="14">
        <f t="shared" si="0"/>
        <v>95.16942771084337</v>
      </c>
    </row>
    <row r="28" spans="1:7" ht="46.5">
      <c r="A28" s="19" t="s">
        <v>131</v>
      </c>
      <c r="B28" s="11" t="s">
        <v>86</v>
      </c>
      <c r="C28" s="12">
        <v>0</v>
      </c>
      <c r="D28" s="12">
        <v>0</v>
      </c>
      <c r="E28" s="12">
        <v>1.37</v>
      </c>
      <c r="F28" s="14"/>
      <c r="G28" s="14"/>
    </row>
    <row r="29" spans="1:7" ht="15">
      <c r="A29" s="19" t="s">
        <v>132</v>
      </c>
      <c r="B29" s="11" t="s">
        <v>87</v>
      </c>
      <c r="C29" s="12">
        <f>C30</f>
        <v>100</v>
      </c>
      <c r="D29" s="12">
        <f>D30</f>
        <v>90</v>
      </c>
      <c r="E29" s="12">
        <f>E30</f>
        <v>40.4</v>
      </c>
      <c r="F29" s="14">
        <f t="shared" si="1"/>
        <v>40.4</v>
      </c>
      <c r="G29" s="14">
        <f t="shared" si="0"/>
        <v>44.888888888888886</v>
      </c>
    </row>
    <row r="30" spans="1:7" ht="15">
      <c r="A30" s="19" t="s">
        <v>132</v>
      </c>
      <c r="B30" s="11" t="s">
        <v>88</v>
      </c>
      <c r="C30" s="12">
        <v>100</v>
      </c>
      <c r="D30" s="12">
        <v>90</v>
      </c>
      <c r="E30" s="12">
        <v>40.4</v>
      </c>
      <c r="F30" s="14">
        <f t="shared" si="1"/>
        <v>40.4</v>
      </c>
      <c r="G30" s="14">
        <f t="shared" si="0"/>
        <v>44.888888888888886</v>
      </c>
    </row>
    <row r="31" spans="1:7" ht="30.75">
      <c r="A31" s="19" t="s">
        <v>133</v>
      </c>
      <c r="B31" s="11" t="s">
        <v>89</v>
      </c>
      <c r="C31" s="12">
        <f>C32</f>
        <v>1400</v>
      </c>
      <c r="D31" s="12">
        <f>D32</f>
        <v>540</v>
      </c>
      <c r="E31" s="12">
        <f>E32</f>
        <v>676.3</v>
      </c>
      <c r="F31" s="14">
        <f t="shared" si="1"/>
        <v>48.30714285714286</v>
      </c>
      <c r="G31" s="14">
        <f t="shared" si="0"/>
        <v>125.24074074074075</v>
      </c>
    </row>
    <row r="32" spans="1:7" ht="46.5">
      <c r="A32" s="19" t="s">
        <v>134</v>
      </c>
      <c r="B32" s="11" t="s">
        <v>90</v>
      </c>
      <c r="C32" s="12">
        <v>1400</v>
      </c>
      <c r="D32" s="12">
        <v>540</v>
      </c>
      <c r="E32" s="12">
        <v>676.3</v>
      </c>
      <c r="F32" s="14">
        <f t="shared" si="1"/>
        <v>48.30714285714286</v>
      </c>
      <c r="G32" s="14">
        <f t="shared" si="0"/>
        <v>125.24074074074075</v>
      </c>
    </row>
    <row r="33" spans="1:7" ht="15">
      <c r="A33" s="19" t="s">
        <v>135</v>
      </c>
      <c r="B33" s="11" t="s">
        <v>91</v>
      </c>
      <c r="C33" s="12">
        <f>C34+C36</f>
        <v>7300</v>
      </c>
      <c r="D33" s="12">
        <f>D34+D36</f>
        <v>3532</v>
      </c>
      <c r="E33" s="12">
        <f>E34+E36</f>
        <v>2512.7</v>
      </c>
      <c r="F33" s="14">
        <f t="shared" si="1"/>
        <v>34.42054794520548</v>
      </c>
      <c r="G33" s="14">
        <f t="shared" si="0"/>
        <v>71.1409966024915</v>
      </c>
    </row>
    <row r="34" spans="1:7" ht="15">
      <c r="A34" s="19" t="s">
        <v>136</v>
      </c>
      <c r="B34" s="11" t="s">
        <v>92</v>
      </c>
      <c r="C34" s="12">
        <f>C35</f>
        <v>3500</v>
      </c>
      <c r="D34" s="12">
        <f>D35</f>
        <v>572</v>
      </c>
      <c r="E34" s="12">
        <f>E35</f>
        <v>470.4</v>
      </c>
      <c r="F34" s="14">
        <f t="shared" si="1"/>
        <v>13.44</v>
      </c>
      <c r="G34" s="14">
        <f t="shared" si="0"/>
        <v>82.23776223776224</v>
      </c>
    </row>
    <row r="35" spans="1:7" ht="62.25">
      <c r="A35" s="19" t="s">
        <v>137</v>
      </c>
      <c r="B35" s="11" t="s">
        <v>93</v>
      </c>
      <c r="C35" s="12">
        <v>3500</v>
      </c>
      <c r="D35" s="12">
        <v>572</v>
      </c>
      <c r="E35" s="12">
        <v>470.4</v>
      </c>
      <c r="F35" s="14">
        <f t="shared" si="1"/>
        <v>13.44</v>
      </c>
      <c r="G35" s="14">
        <f t="shared" si="0"/>
        <v>82.23776223776224</v>
      </c>
    </row>
    <row r="36" spans="1:7" ht="15">
      <c r="A36" s="19" t="s">
        <v>138</v>
      </c>
      <c r="B36" s="11" t="s">
        <v>94</v>
      </c>
      <c r="C36" s="12">
        <f>C37+C38</f>
        <v>3800</v>
      </c>
      <c r="D36" s="12">
        <f>D37+D38</f>
        <v>2960</v>
      </c>
      <c r="E36" s="12">
        <f>E37+E38</f>
        <v>2042.3</v>
      </c>
      <c r="F36" s="14">
        <f t="shared" si="1"/>
        <v>53.74473684210527</v>
      </c>
      <c r="G36" s="14">
        <f t="shared" si="0"/>
        <v>68.99662162162163</v>
      </c>
    </row>
    <row r="37" spans="1:7" ht="46.5">
      <c r="A37" s="19" t="s">
        <v>139</v>
      </c>
      <c r="B37" s="11" t="s">
        <v>95</v>
      </c>
      <c r="C37" s="12">
        <v>2600</v>
      </c>
      <c r="D37" s="12">
        <v>2420</v>
      </c>
      <c r="E37" s="12">
        <v>1934.3</v>
      </c>
      <c r="F37" s="14">
        <f t="shared" si="1"/>
        <v>74.39615384615385</v>
      </c>
      <c r="G37" s="14">
        <f t="shared" si="0"/>
        <v>79.9297520661157</v>
      </c>
    </row>
    <row r="38" spans="1:7" ht="46.5">
      <c r="A38" s="19" t="s">
        <v>140</v>
      </c>
      <c r="B38" s="11" t="s">
        <v>96</v>
      </c>
      <c r="C38" s="12">
        <v>1200</v>
      </c>
      <c r="D38" s="12">
        <v>540</v>
      </c>
      <c r="E38" s="12">
        <v>108</v>
      </c>
      <c r="F38" s="14">
        <f t="shared" si="1"/>
        <v>9</v>
      </c>
      <c r="G38" s="14">
        <f t="shared" si="0"/>
        <v>20</v>
      </c>
    </row>
    <row r="39" spans="1:7" ht="15">
      <c r="A39" s="19" t="s">
        <v>141</v>
      </c>
      <c r="B39" s="11" t="s">
        <v>97</v>
      </c>
      <c r="C39" s="12">
        <f>C40+C41</f>
        <v>4200</v>
      </c>
      <c r="D39" s="12">
        <f>D40+D41</f>
        <v>1785</v>
      </c>
      <c r="E39" s="12">
        <f>E40+E41</f>
        <v>2875.3</v>
      </c>
      <c r="F39" s="14">
        <f t="shared" si="1"/>
        <v>68.45952380952382</v>
      </c>
      <c r="G39" s="14">
        <f t="shared" si="0"/>
        <v>161.08123249299723</v>
      </c>
    </row>
    <row r="40" spans="1:7" ht="46.5">
      <c r="A40" s="19" t="s">
        <v>142</v>
      </c>
      <c r="B40" s="11" t="s">
        <v>98</v>
      </c>
      <c r="C40" s="12">
        <v>4000</v>
      </c>
      <c r="D40" s="12">
        <v>1685</v>
      </c>
      <c r="E40" s="12">
        <v>2859.3</v>
      </c>
      <c r="F40" s="14">
        <f t="shared" si="1"/>
        <v>71.4825</v>
      </c>
      <c r="G40" s="14">
        <f t="shared" si="0"/>
        <v>169.69139465875372</v>
      </c>
    </row>
    <row r="41" spans="1:7" ht="46.5">
      <c r="A41" s="19" t="s">
        <v>143</v>
      </c>
      <c r="B41" s="11" t="s">
        <v>99</v>
      </c>
      <c r="C41" s="12">
        <f>C42+C43</f>
        <v>200</v>
      </c>
      <c r="D41" s="12">
        <f>D42+D43</f>
        <v>100</v>
      </c>
      <c r="E41" s="12">
        <f>E42+E43</f>
        <v>16</v>
      </c>
      <c r="F41" s="14">
        <f t="shared" si="1"/>
        <v>8</v>
      </c>
      <c r="G41" s="14">
        <f t="shared" si="0"/>
        <v>16</v>
      </c>
    </row>
    <row r="42" spans="1:7" ht="31.5" customHeight="1">
      <c r="A42" s="19" t="s">
        <v>144</v>
      </c>
      <c r="B42" s="11" t="s">
        <v>100</v>
      </c>
      <c r="C42" s="12">
        <v>10</v>
      </c>
      <c r="D42" s="12">
        <v>5</v>
      </c>
      <c r="E42" s="12">
        <v>0</v>
      </c>
      <c r="F42" s="14">
        <f t="shared" si="1"/>
        <v>0</v>
      </c>
      <c r="G42" s="14">
        <f t="shared" si="0"/>
        <v>0</v>
      </c>
    </row>
    <row r="43" spans="1:7" ht="81" customHeight="1">
      <c r="A43" s="19" t="s">
        <v>145</v>
      </c>
      <c r="B43" s="11" t="s">
        <v>101</v>
      </c>
      <c r="C43" s="12">
        <v>190</v>
      </c>
      <c r="D43" s="12">
        <v>95</v>
      </c>
      <c r="E43" s="12">
        <v>16</v>
      </c>
      <c r="F43" s="14">
        <f t="shared" si="1"/>
        <v>8.421052631578947</v>
      </c>
      <c r="G43" s="14">
        <f t="shared" si="0"/>
        <v>16.842105263157894</v>
      </c>
    </row>
    <row r="44" spans="1:7" ht="48" customHeight="1">
      <c r="A44" s="19" t="s">
        <v>0</v>
      </c>
      <c r="B44" s="11" t="s">
        <v>146</v>
      </c>
      <c r="C44" s="12">
        <f>C45+C48+C49+C50+C51+C53</f>
        <v>40640</v>
      </c>
      <c r="D44" s="12">
        <f>D45+D48+D49+D50+D51+D53</f>
        <v>18616</v>
      </c>
      <c r="E44" s="12">
        <f>E45+E48+E49+E50+E51+E53</f>
        <v>17186.6</v>
      </c>
      <c r="F44" s="14">
        <f t="shared" si="1"/>
        <v>42.28986220472441</v>
      </c>
      <c r="G44" s="14">
        <f t="shared" si="0"/>
        <v>92.32165878813923</v>
      </c>
    </row>
    <row r="45" spans="1:7" ht="98.25" customHeight="1">
      <c r="A45" s="19" t="s">
        <v>1</v>
      </c>
      <c r="B45" s="11" t="s">
        <v>147</v>
      </c>
      <c r="C45" s="12">
        <f>C46</f>
        <v>300</v>
      </c>
      <c r="D45" s="12">
        <f>D46</f>
        <v>50</v>
      </c>
      <c r="E45" s="12">
        <f>E46</f>
        <v>10</v>
      </c>
      <c r="F45" s="14">
        <f t="shared" si="1"/>
        <v>3.3333333333333335</v>
      </c>
      <c r="G45" s="14">
        <f t="shared" si="0"/>
        <v>20</v>
      </c>
    </row>
    <row r="46" spans="1:7" ht="63" customHeight="1">
      <c r="A46" s="19" t="s">
        <v>2</v>
      </c>
      <c r="B46" s="11" t="s">
        <v>148</v>
      </c>
      <c r="C46" s="12">
        <v>300</v>
      </c>
      <c r="D46" s="12">
        <v>50</v>
      </c>
      <c r="E46" s="12">
        <v>10</v>
      </c>
      <c r="F46" s="14">
        <f t="shared" si="1"/>
        <v>3.3333333333333335</v>
      </c>
      <c r="G46" s="14">
        <f t="shared" si="0"/>
        <v>20</v>
      </c>
    </row>
    <row r="47" spans="1:7" ht="109.5" customHeight="1">
      <c r="A47" s="19" t="s">
        <v>3</v>
      </c>
      <c r="B47" s="11" t="s">
        <v>149</v>
      </c>
      <c r="C47" s="12">
        <f>C48+C49+C50+C51+C53</f>
        <v>40340</v>
      </c>
      <c r="D47" s="12">
        <f>D48+D49+D50+D51+D53</f>
        <v>18566</v>
      </c>
      <c r="E47" s="12">
        <f>E48+E49+E50+E51+E53</f>
        <v>17176.6</v>
      </c>
      <c r="F47" s="14">
        <f t="shared" si="1"/>
        <v>42.579573624194346</v>
      </c>
      <c r="G47" s="14">
        <f t="shared" si="0"/>
        <v>92.51642787891845</v>
      </c>
    </row>
    <row r="48" spans="1:7" ht="95.25" customHeight="1">
      <c r="A48" s="19" t="s">
        <v>4</v>
      </c>
      <c r="B48" s="11" t="s">
        <v>150</v>
      </c>
      <c r="C48" s="12">
        <v>9400</v>
      </c>
      <c r="D48" s="12">
        <v>4700</v>
      </c>
      <c r="E48" s="12">
        <v>2409.7</v>
      </c>
      <c r="F48" s="14">
        <f t="shared" si="1"/>
        <v>25.635106382978723</v>
      </c>
      <c r="G48" s="14">
        <f t="shared" si="0"/>
        <v>51.270212765957446</v>
      </c>
    </row>
    <row r="49" spans="1:7" ht="108.75">
      <c r="A49" s="19" t="s">
        <v>5</v>
      </c>
      <c r="B49" s="11" t="s">
        <v>151</v>
      </c>
      <c r="C49" s="12">
        <v>200</v>
      </c>
      <c r="D49" s="12">
        <v>56</v>
      </c>
      <c r="E49" s="12">
        <v>38.9</v>
      </c>
      <c r="F49" s="14">
        <f t="shared" si="1"/>
        <v>19.45</v>
      </c>
      <c r="G49" s="14">
        <f t="shared" si="0"/>
        <v>69.46428571428571</v>
      </c>
    </row>
    <row r="50" spans="1:7" ht="93">
      <c r="A50" s="19" t="s">
        <v>6</v>
      </c>
      <c r="B50" s="11" t="s">
        <v>152</v>
      </c>
      <c r="C50" s="12">
        <v>23100</v>
      </c>
      <c r="D50" s="12">
        <v>10000</v>
      </c>
      <c r="E50" s="12">
        <v>10323.4</v>
      </c>
      <c r="F50" s="14">
        <f t="shared" si="1"/>
        <v>44.69004329004329</v>
      </c>
      <c r="G50" s="14">
        <f t="shared" si="0"/>
        <v>103.23400000000001</v>
      </c>
    </row>
    <row r="51" spans="1:7" ht="30.75">
      <c r="A51" s="19" t="s">
        <v>7</v>
      </c>
      <c r="B51" s="11" t="s">
        <v>154</v>
      </c>
      <c r="C51" s="12">
        <f>C52</f>
        <v>600</v>
      </c>
      <c r="D51" s="12">
        <f>D52</f>
        <v>300</v>
      </c>
      <c r="E51" s="12">
        <f>E52</f>
        <v>262.7</v>
      </c>
      <c r="F51" s="14">
        <f t="shared" si="1"/>
        <v>43.78333333333333</v>
      </c>
      <c r="G51" s="14">
        <f t="shared" si="0"/>
        <v>87.56666666666666</v>
      </c>
    </row>
    <row r="52" spans="1:7" ht="78">
      <c r="A52" s="19" t="s">
        <v>8</v>
      </c>
      <c r="B52" s="11" t="s">
        <v>153</v>
      </c>
      <c r="C52" s="12">
        <v>600</v>
      </c>
      <c r="D52" s="12">
        <v>300</v>
      </c>
      <c r="E52" s="12">
        <v>262.7</v>
      </c>
      <c r="F52" s="14">
        <f t="shared" si="1"/>
        <v>43.78333333333333</v>
      </c>
      <c r="G52" s="14">
        <f t="shared" si="0"/>
        <v>87.56666666666666</v>
      </c>
    </row>
    <row r="53" spans="1:7" ht="108.75">
      <c r="A53" s="19" t="s">
        <v>9</v>
      </c>
      <c r="B53" s="11" t="s">
        <v>195</v>
      </c>
      <c r="C53" s="12">
        <f>C54</f>
        <v>7040</v>
      </c>
      <c r="D53" s="12">
        <f>D54</f>
        <v>3510</v>
      </c>
      <c r="E53" s="12">
        <f>E54</f>
        <v>4141.9</v>
      </c>
      <c r="F53" s="14">
        <f t="shared" si="1"/>
        <v>58.83380681818181</v>
      </c>
      <c r="G53" s="14">
        <f t="shared" si="0"/>
        <v>118.00284900284899</v>
      </c>
    </row>
    <row r="54" spans="1:7" ht="91.5" customHeight="1">
      <c r="A54" s="19" t="s">
        <v>10</v>
      </c>
      <c r="B54" s="11" t="s">
        <v>155</v>
      </c>
      <c r="C54" s="12">
        <v>7040</v>
      </c>
      <c r="D54" s="12">
        <v>3510</v>
      </c>
      <c r="E54" s="12">
        <v>4141.9</v>
      </c>
      <c r="F54" s="14">
        <f t="shared" si="1"/>
        <v>58.83380681818181</v>
      </c>
      <c r="G54" s="14">
        <f t="shared" si="0"/>
        <v>118.00284900284899</v>
      </c>
    </row>
    <row r="55" spans="1:7" ht="30.75">
      <c r="A55" s="19" t="s">
        <v>11</v>
      </c>
      <c r="B55" s="11" t="s">
        <v>156</v>
      </c>
      <c r="C55" s="12">
        <f>C56</f>
        <v>1950</v>
      </c>
      <c r="D55" s="12">
        <f>D56</f>
        <v>969.99</v>
      </c>
      <c r="E55" s="12">
        <f>E56</f>
        <v>836.6</v>
      </c>
      <c r="F55" s="14">
        <f t="shared" si="1"/>
        <v>42.90256410256411</v>
      </c>
      <c r="G55" s="14">
        <f t="shared" si="0"/>
        <v>86.24831183826637</v>
      </c>
    </row>
    <row r="56" spans="1:7" ht="30.75">
      <c r="A56" s="19" t="s">
        <v>12</v>
      </c>
      <c r="B56" s="11" t="s">
        <v>157</v>
      </c>
      <c r="C56" s="12">
        <f>C57+C58+C59+C60</f>
        <v>1950</v>
      </c>
      <c r="D56" s="12">
        <f>D57+D58+D59+D60</f>
        <v>969.99</v>
      </c>
      <c r="E56" s="12">
        <f>E57+E58+E59+E60</f>
        <v>836.6</v>
      </c>
      <c r="F56" s="14">
        <f t="shared" si="1"/>
        <v>42.90256410256411</v>
      </c>
      <c r="G56" s="14">
        <f t="shared" si="0"/>
        <v>86.24831183826637</v>
      </c>
    </row>
    <row r="57" spans="1:7" ht="46.5">
      <c r="A57" s="19" t="s">
        <v>13</v>
      </c>
      <c r="B57" s="11" t="s">
        <v>158</v>
      </c>
      <c r="C57" s="12">
        <v>1529.9</v>
      </c>
      <c r="D57" s="12">
        <v>759.96</v>
      </c>
      <c r="E57" s="12">
        <v>298.9</v>
      </c>
      <c r="F57" s="14">
        <f t="shared" si="1"/>
        <v>19.53722465520622</v>
      </c>
      <c r="G57" s="14">
        <f t="shared" si="0"/>
        <v>39.33101742196957</v>
      </c>
    </row>
    <row r="58" spans="1:7" ht="30.75">
      <c r="A58" s="19" t="s">
        <v>14</v>
      </c>
      <c r="B58" s="11" t="s">
        <v>159</v>
      </c>
      <c r="C58" s="12">
        <v>120</v>
      </c>
      <c r="D58" s="12">
        <v>60</v>
      </c>
      <c r="E58" s="12">
        <v>383.6</v>
      </c>
      <c r="F58" s="14">
        <f t="shared" si="1"/>
        <v>319.6666666666667</v>
      </c>
      <c r="G58" s="14">
        <f t="shared" si="0"/>
        <v>639.3333333333334</v>
      </c>
    </row>
    <row r="59" spans="1:7" ht="30.75">
      <c r="A59" s="19" t="s">
        <v>15</v>
      </c>
      <c r="B59" s="11" t="s">
        <v>160</v>
      </c>
      <c r="C59" s="12">
        <v>300</v>
      </c>
      <c r="D59" s="12">
        <v>150</v>
      </c>
      <c r="E59" s="12">
        <v>154.1</v>
      </c>
      <c r="F59" s="14">
        <f t="shared" si="1"/>
        <v>51.36666666666666</v>
      </c>
      <c r="G59" s="14">
        <f t="shared" si="0"/>
        <v>102.73333333333332</v>
      </c>
    </row>
    <row r="60" spans="1:7" ht="62.25">
      <c r="A60" s="19" t="s">
        <v>221</v>
      </c>
      <c r="B60" s="11" t="s">
        <v>220</v>
      </c>
      <c r="C60" s="12">
        <v>0.1</v>
      </c>
      <c r="D60" s="12">
        <v>0.03</v>
      </c>
      <c r="E60" s="12">
        <v>0</v>
      </c>
      <c r="F60" s="14">
        <f t="shared" si="1"/>
        <v>0</v>
      </c>
      <c r="G60" s="14">
        <f t="shared" si="0"/>
        <v>0</v>
      </c>
    </row>
    <row r="61" spans="1:7" ht="46.5">
      <c r="A61" s="19" t="s">
        <v>16</v>
      </c>
      <c r="B61" s="11" t="s">
        <v>196</v>
      </c>
      <c r="C61" s="12">
        <f>C62+C64</f>
        <v>5200</v>
      </c>
      <c r="D61" s="12">
        <f>D62+D64</f>
        <v>2742</v>
      </c>
      <c r="E61" s="12">
        <f>E62+E64</f>
        <v>3498.6</v>
      </c>
      <c r="F61" s="14">
        <f t="shared" si="1"/>
        <v>67.28076923076924</v>
      </c>
      <c r="G61" s="14">
        <f t="shared" si="0"/>
        <v>127.59299781181619</v>
      </c>
    </row>
    <row r="62" spans="1:7" ht="15">
      <c r="A62" s="19" t="s">
        <v>17</v>
      </c>
      <c r="B62" s="11" t="s">
        <v>161</v>
      </c>
      <c r="C62" s="12">
        <f>C63</f>
        <v>50</v>
      </c>
      <c r="D62" s="12">
        <f>D63</f>
        <v>25</v>
      </c>
      <c r="E62" s="12">
        <f>E63</f>
        <v>11</v>
      </c>
      <c r="F62" s="14">
        <f t="shared" si="1"/>
        <v>22</v>
      </c>
      <c r="G62" s="14">
        <f t="shared" si="0"/>
        <v>44</v>
      </c>
    </row>
    <row r="63" spans="1:7" ht="50.25" customHeight="1">
      <c r="A63" s="19" t="s">
        <v>18</v>
      </c>
      <c r="B63" s="11" t="s">
        <v>161</v>
      </c>
      <c r="C63" s="12">
        <v>50</v>
      </c>
      <c r="D63" s="12">
        <v>25</v>
      </c>
      <c r="E63" s="12">
        <v>11</v>
      </c>
      <c r="F63" s="14">
        <f t="shared" si="1"/>
        <v>22</v>
      </c>
      <c r="G63" s="14">
        <f t="shared" si="0"/>
        <v>44</v>
      </c>
    </row>
    <row r="64" spans="1:7" ht="15">
      <c r="A64" s="19" t="s">
        <v>19</v>
      </c>
      <c r="B64" s="11" t="s">
        <v>162</v>
      </c>
      <c r="C64" s="12">
        <f>C65</f>
        <v>5150</v>
      </c>
      <c r="D64" s="12">
        <f>D65</f>
        <v>2717</v>
      </c>
      <c r="E64" s="12">
        <f>E65</f>
        <v>3487.6</v>
      </c>
      <c r="F64" s="14">
        <f t="shared" si="1"/>
        <v>67.72038834951456</v>
      </c>
      <c r="G64" s="14">
        <f t="shared" si="0"/>
        <v>128.36216415163784</v>
      </c>
    </row>
    <row r="65" spans="1:7" ht="19.5" customHeight="1">
      <c r="A65" s="19" t="s">
        <v>20</v>
      </c>
      <c r="B65" s="11" t="s">
        <v>163</v>
      </c>
      <c r="C65" s="12">
        <v>5150</v>
      </c>
      <c r="D65" s="12">
        <v>2717</v>
      </c>
      <c r="E65" s="12">
        <v>3487.6</v>
      </c>
      <c r="F65" s="14">
        <f t="shared" si="1"/>
        <v>67.72038834951456</v>
      </c>
      <c r="G65" s="14">
        <f t="shared" si="0"/>
        <v>128.36216415163784</v>
      </c>
    </row>
    <row r="66" spans="1:7" ht="30.75">
      <c r="A66" s="19" t="s">
        <v>21</v>
      </c>
      <c r="B66" s="11" t="s">
        <v>164</v>
      </c>
      <c r="C66" s="12">
        <f>C67+C69</f>
        <v>12900</v>
      </c>
      <c r="D66" s="12">
        <f>D67+D69</f>
        <v>5450</v>
      </c>
      <c r="E66" s="12">
        <f>E67+E69</f>
        <v>4816.700000000001</v>
      </c>
      <c r="F66" s="14">
        <f t="shared" si="1"/>
        <v>37.33875968992248</v>
      </c>
      <c r="G66" s="14">
        <f t="shared" si="0"/>
        <v>88.37981651376148</v>
      </c>
    </row>
    <row r="67" spans="1:7" ht="110.25" customHeight="1">
      <c r="A67" s="19" t="s">
        <v>22</v>
      </c>
      <c r="B67" s="11" t="s">
        <v>165</v>
      </c>
      <c r="C67" s="12">
        <f>C68</f>
        <v>12000</v>
      </c>
      <c r="D67" s="12">
        <f>D68</f>
        <v>5000</v>
      </c>
      <c r="E67" s="12">
        <f>E68</f>
        <v>4418.6</v>
      </c>
      <c r="F67" s="14">
        <f t="shared" si="1"/>
        <v>36.82166666666667</v>
      </c>
      <c r="G67" s="14">
        <f t="shared" si="0"/>
        <v>88.372</v>
      </c>
    </row>
    <row r="68" spans="1:7" ht="124.5">
      <c r="A68" s="19" t="s">
        <v>23</v>
      </c>
      <c r="B68" s="11" t="s">
        <v>166</v>
      </c>
      <c r="C68" s="12">
        <v>12000</v>
      </c>
      <c r="D68" s="12">
        <v>5000</v>
      </c>
      <c r="E68" s="12">
        <v>4418.6</v>
      </c>
      <c r="F68" s="14">
        <f t="shared" si="1"/>
        <v>36.82166666666667</v>
      </c>
      <c r="G68" s="14">
        <f t="shared" si="0"/>
        <v>88.372</v>
      </c>
    </row>
    <row r="69" spans="1:7" ht="46.5">
      <c r="A69" s="19" t="s">
        <v>24</v>
      </c>
      <c r="B69" s="11" t="s">
        <v>167</v>
      </c>
      <c r="C69" s="12">
        <f>C70</f>
        <v>900</v>
      </c>
      <c r="D69" s="12">
        <f>D70</f>
        <v>450</v>
      </c>
      <c r="E69" s="12">
        <f>E70</f>
        <v>398.1</v>
      </c>
      <c r="F69" s="14">
        <f t="shared" si="1"/>
        <v>44.233333333333334</v>
      </c>
      <c r="G69" s="14">
        <f t="shared" si="0"/>
        <v>88.46666666666667</v>
      </c>
    </row>
    <row r="70" spans="1:7" ht="62.25">
      <c r="A70" s="19" t="s">
        <v>25</v>
      </c>
      <c r="B70" s="11" t="s">
        <v>168</v>
      </c>
      <c r="C70" s="12">
        <v>900</v>
      </c>
      <c r="D70" s="12">
        <v>450</v>
      </c>
      <c r="E70" s="17">
        <v>398.1</v>
      </c>
      <c r="F70" s="14">
        <f t="shared" si="1"/>
        <v>44.233333333333334</v>
      </c>
      <c r="G70" s="14">
        <f t="shared" si="0"/>
        <v>88.46666666666667</v>
      </c>
    </row>
    <row r="71" spans="1:7" ht="30.75">
      <c r="A71" s="19" t="s">
        <v>26</v>
      </c>
      <c r="B71" s="11" t="s">
        <v>169</v>
      </c>
      <c r="C71" s="12">
        <f>C72+C75+C76+C79+C80+C85+C86+C88+C90+C92+C93+C94+C95</f>
        <v>5350</v>
      </c>
      <c r="D71" s="12">
        <f>D72+D75+D76+D79+D80+D85+D86+D88+D90+D92+D93+D94+D95</f>
        <v>2637</v>
      </c>
      <c r="E71" s="12">
        <f>E72+E75+E76+E79+E80+E85+E86+E88+E90+E92+E93+E94+E95</f>
        <v>2121.1</v>
      </c>
      <c r="F71" s="14">
        <f t="shared" si="1"/>
        <v>39.64672897196262</v>
      </c>
      <c r="G71" s="14">
        <f aca="true" t="shared" si="2" ref="G71:G127">E71/D71*100</f>
        <v>80.43610163064088</v>
      </c>
    </row>
    <row r="72" spans="1:7" ht="30.75">
      <c r="A72" s="19" t="s">
        <v>27</v>
      </c>
      <c r="B72" s="11" t="s">
        <v>170</v>
      </c>
      <c r="C72" s="17">
        <f>C73+C74</f>
        <v>50</v>
      </c>
      <c r="D72" s="17">
        <f>D73+D74</f>
        <v>24</v>
      </c>
      <c r="E72" s="12">
        <f>E73+E74</f>
        <v>8.4</v>
      </c>
      <c r="F72" s="14">
        <f aca="true" t="shared" si="3" ref="F72:F128">E72/C72*100</f>
        <v>16.8</v>
      </c>
      <c r="G72" s="14">
        <f t="shared" si="2"/>
        <v>35</v>
      </c>
    </row>
    <row r="73" spans="1:7" ht="93">
      <c r="A73" s="19" t="s">
        <v>28</v>
      </c>
      <c r="B73" s="11" t="s">
        <v>171</v>
      </c>
      <c r="C73" s="17">
        <v>35</v>
      </c>
      <c r="D73" s="17">
        <v>17</v>
      </c>
      <c r="E73" s="12">
        <v>1.2</v>
      </c>
      <c r="F73" s="14">
        <f t="shared" si="3"/>
        <v>3.428571428571429</v>
      </c>
      <c r="G73" s="14">
        <f t="shared" si="2"/>
        <v>7.0588235294117645</v>
      </c>
    </row>
    <row r="74" spans="1:7" ht="78">
      <c r="A74" s="19" t="s">
        <v>29</v>
      </c>
      <c r="B74" s="11" t="s">
        <v>172</v>
      </c>
      <c r="C74" s="17">
        <v>15</v>
      </c>
      <c r="D74" s="17">
        <v>7</v>
      </c>
      <c r="E74" s="12">
        <v>7.2</v>
      </c>
      <c r="F74" s="14">
        <f t="shared" si="3"/>
        <v>48.00000000000001</v>
      </c>
      <c r="G74" s="14">
        <f t="shared" si="2"/>
        <v>102.85714285714288</v>
      </c>
    </row>
    <row r="75" spans="1:7" ht="78">
      <c r="A75" s="19" t="s">
        <v>30</v>
      </c>
      <c r="B75" s="11" t="s">
        <v>173</v>
      </c>
      <c r="C75" s="17">
        <v>10</v>
      </c>
      <c r="D75" s="17">
        <v>4</v>
      </c>
      <c r="E75" s="12">
        <v>0</v>
      </c>
      <c r="F75" s="14">
        <f t="shared" si="3"/>
        <v>0</v>
      </c>
      <c r="G75" s="14">
        <f t="shared" si="2"/>
        <v>0</v>
      </c>
    </row>
    <row r="76" spans="1:7" ht="81" customHeight="1">
      <c r="A76" s="19" t="s">
        <v>31</v>
      </c>
      <c r="B76" s="11" t="s">
        <v>174</v>
      </c>
      <c r="C76" s="17">
        <f>C77+C78</f>
        <v>63.900000000000006</v>
      </c>
      <c r="D76" s="17">
        <f>D77+D78</f>
        <v>31.96</v>
      </c>
      <c r="E76" s="12">
        <f>E77+E78</f>
        <v>94.8</v>
      </c>
      <c r="F76" s="14">
        <f t="shared" si="3"/>
        <v>148.3568075117371</v>
      </c>
      <c r="G76" s="14">
        <f t="shared" si="2"/>
        <v>296.62077596996244</v>
      </c>
    </row>
    <row r="77" spans="1:7" ht="78">
      <c r="A77" s="19" t="s">
        <v>32</v>
      </c>
      <c r="B77" s="11" t="s">
        <v>175</v>
      </c>
      <c r="C77" s="17">
        <v>41.2</v>
      </c>
      <c r="D77" s="17">
        <v>20.6</v>
      </c>
      <c r="E77" s="12">
        <v>60.3</v>
      </c>
      <c r="F77" s="14">
        <f t="shared" si="3"/>
        <v>146.35922330097085</v>
      </c>
      <c r="G77" s="14">
        <f t="shared" si="2"/>
        <v>292.7184466019417</v>
      </c>
    </row>
    <row r="78" spans="1:7" ht="62.25">
      <c r="A78" s="19" t="s">
        <v>33</v>
      </c>
      <c r="B78" s="11" t="s">
        <v>176</v>
      </c>
      <c r="C78" s="17">
        <v>22.7</v>
      </c>
      <c r="D78" s="17">
        <v>11.36</v>
      </c>
      <c r="E78" s="12">
        <v>34.5</v>
      </c>
      <c r="F78" s="14">
        <f t="shared" si="3"/>
        <v>151.98237885462555</v>
      </c>
      <c r="G78" s="14">
        <f t="shared" si="2"/>
        <v>303.69718309859155</v>
      </c>
    </row>
    <row r="79" spans="1:7" ht="78" customHeight="1">
      <c r="A79" s="19" t="s">
        <v>230</v>
      </c>
      <c r="B79" s="11" t="s">
        <v>229</v>
      </c>
      <c r="C79" s="17">
        <v>11.5</v>
      </c>
      <c r="D79" s="17">
        <v>5.76</v>
      </c>
      <c r="E79" s="12">
        <v>0</v>
      </c>
      <c r="F79" s="14">
        <f t="shared" si="3"/>
        <v>0</v>
      </c>
      <c r="G79" s="14">
        <f t="shared" si="2"/>
        <v>0</v>
      </c>
    </row>
    <row r="80" spans="1:7" ht="144" customHeight="1">
      <c r="A80" s="19" t="s">
        <v>34</v>
      </c>
      <c r="B80" s="11" t="s">
        <v>177</v>
      </c>
      <c r="C80" s="17">
        <f>C82+C83+C84+C81</f>
        <v>65</v>
      </c>
      <c r="D80" s="17">
        <f>D82+D83+D84+D81</f>
        <v>32.5</v>
      </c>
      <c r="E80" s="12">
        <f>E82+E83+E84+E81</f>
        <v>9.1</v>
      </c>
      <c r="F80" s="14">
        <f t="shared" si="3"/>
        <v>13.999999999999998</v>
      </c>
      <c r="G80" s="14">
        <f t="shared" si="2"/>
        <v>27.999999999999996</v>
      </c>
    </row>
    <row r="81" spans="1:7" ht="64.5" customHeight="1">
      <c r="A81" s="19" t="s">
        <v>33</v>
      </c>
      <c r="B81" s="11" t="s">
        <v>176</v>
      </c>
      <c r="C81" s="17">
        <v>0</v>
      </c>
      <c r="D81" s="17">
        <v>0</v>
      </c>
      <c r="E81" s="12">
        <v>8</v>
      </c>
      <c r="F81" s="14"/>
      <c r="G81" s="14"/>
    </row>
    <row r="82" spans="1:7" ht="46.5">
      <c r="A82" s="19" t="s">
        <v>35</v>
      </c>
      <c r="B82" s="11" t="s">
        <v>178</v>
      </c>
      <c r="C82" s="17">
        <v>10</v>
      </c>
      <c r="D82" s="17">
        <v>5</v>
      </c>
      <c r="E82" s="12">
        <v>0</v>
      </c>
      <c r="F82" s="14">
        <f t="shared" si="3"/>
        <v>0</v>
      </c>
      <c r="G82" s="14">
        <f t="shared" si="2"/>
        <v>0</v>
      </c>
    </row>
    <row r="83" spans="1:7" ht="46.5">
      <c r="A83" s="19" t="s">
        <v>36</v>
      </c>
      <c r="B83" s="11" t="s">
        <v>179</v>
      </c>
      <c r="C83" s="17">
        <v>50</v>
      </c>
      <c r="D83" s="17">
        <v>25</v>
      </c>
      <c r="E83" s="12">
        <v>1.1</v>
      </c>
      <c r="F83" s="14">
        <f t="shared" si="3"/>
        <v>2.2</v>
      </c>
      <c r="G83" s="14">
        <f t="shared" si="2"/>
        <v>4.4</v>
      </c>
    </row>
    <row r="84" spans="1:7" ht="30.75">
      <c r="A84" s="19" t="s">
        <v>37</v>
      </c>
      <c r="B84" s="11" t="s">
        <v>180</v>
      </c>
      <c r="C84" s="17">
        <v>5</v>
      </c>
      <c r="D84" s="17">
        <v>2.5</v>
      </c>
      <c r="E84" s="12">
        <v>0</v>
      </c>
      <c r="F84" s="14">
        <f t="shared" si="3"/>
        <v>0</v>
      </c>
      <c r="G84" s="14">
        <f t="shared" si="2"/>
        <v>0</v>
      </c>
    </row>
    <row r="85" spans="1:7" ht="78">
      <c r="A85" s="19" t="s">
        <v>38</v>
      </c>
      <c r="B85" s="11" t="s">
        <v>197</v>
      </c>
      <c r="C85" s="17">
        <v>2</v>
      </c>
      <c r="D85" s="17">
        <v>1</v>
      </c>
      <c r="E85" s="12">
        <v>162</v>
      </c>
      <c r="F85" s="14">
        <f t="shared" si="3"/>
        <v>8100</v>
      </c>
      <c r="G85" s="14">
        <f t="shared" si="2"/>
        <v>16200</v>
      </c>
    </row>
    <row r="86" spans="1:7" ht="30" customHeight="1">
      <c r="A86" s="19" t="s">
        <v>39</v>
      </c>
      <c r="B86" s="11" t="s">
        <v>182</v>
      </c>
      <c r="C86" s="17">
        <f>C87</f>
        <v>51.5</v>
      </c>
      <c r="D86" s="17">
        <f>D87</f>
        <v>25.76</v>
      </c>
      <c r="E86" s="12">
        <f>E87</f>
        <v>12</v>
      </c>
      <c r="F86" s="14">
        <f t="shared" si="3"/>
        <v>23.300970873786408</v>
      </c>
      <c r="G86" s="14">
        <f t="shared" si="2"/>
        <v>46.58385093167702</v>
      </c>
    </row>
    <row r="87" spans="1:7" ht="32.25" customHeight="1">
      <c r="A87" s="19" t="s">
        <v>40</v>
      </c>
      <c r="B87" s="11" t="s">
        <v>181</v>
      </c>
      <c r="C87" s="17">
        <v>51.5</v>
      </c>
      <c r="D87" s="17">
        <v>25.76</v>
      </c>
      <c r="E87" s="12">
        <v>12</v>
      </c>
      <c r="F87" s="14">
        <f t="shared" si="3"/>
        <v>23.300970873786408</v>
      </c>
      <c r="G87" s="14">
        <f t="shared" si="2"/>
        <v>46.58385093167702</v>
      </c>
    </row>
    <row r="88" spans="1:7" ht="78">
      <c r="A88" s="19" t="s">
        <v>201</v>
      </c>
      <c r="B88" s="11" t="s">
        <v>203</v>
      </c>
      <c r="C88" s="17">
        <f>C89</f>
        <v>130.9</v>
      </c>
      <c r="D88" s="17">
        <f>D89</f>
        <v>65.46</v>
      </c>
      <c r="E88" s="12">
        <f>E89</f>
        <v>56</v>
      </c>
      <c r="F88" s="14">
        <f t="shared" si="3"/>
        <v>42.780748663101605</v>
      </c>
      <c r="G88" s="14">
        <f t="shared" si="2"/>
        <v>85.54842652001223</v>
      </c>
    </row>
    <row r="89" spans="1:7" ht="75.75" customHeight="1">
      <c r="A89" s="19" t="s">
        <v>202</v>
      </c>
      <c r="B89" s="11" t="s">
        <v>204</v>
      </c>
      <c r="C89" s="17">
        <v>130.9</v>
      </c>
      <c r="D89" s="17">
        <v>65.46</v>
      </c>
      <c r="E89" s="12">
        <v>56</v>
      </c>
      <c r="F89" s="14">
        <f t="shared" si="3"/>
        <v>42.780748663101605</v>
      </c>
      <c r="G89" s="14">
        <f t="shared" si="2"/>
        <v>85.54842652001223</v>
      </c>
    </row>
    <row r="90" spans="1:7" ht="78" customHeight="1">
      <c r="A90" s="19" t="s">
        <v>234</v>
      </c>
      <c r="B90" s="11" t="s">
        <v>231</v>
      </c>
      <c r="C90" s="17">
        <f>C91</f>
        <v>0.5</v>
      </c>
      <c r="D90" s="17">
        <f>D91</f>
        <v>0.26</v>
      </c>
      <c r="E90" s="12">
        <f>E91</f>
        <v>0</v>
      </c>
      <c r="F90" s="14">
        <f t="shared" si="3"/>
        <v>0</v>
      </c>
      <c r="G90" s="14">
        <f t="shared" si="2"/>
        <v>0</v>
      </c>
    </row>
    <row r="91" spans="1:7" ht="95.25" customHeight="1">
      <c r="A91" s="19" t="s">
        <v>232</v>
      </c>
      <c r="B91" s="11" t="s">
        <v>233</v>
      </c>
      <c r="C91" s="17">
        <v>0.5</v>
      </c>
      <c r="D91" s="17">
        <v>0.26</v>
      </c>
      <c r="E91" s="12">
        <v>0</v>
      </c>
      <c r="F91" s="14">
        <f t="shared" si="3"/>
        <v>0</v>
      </c>
      <c r="G91" s="14">
        <f t="shared" si="2"/>
        <v>0</v>
      </c>
    </row>
    <row r="92" spans="1:7" ht="46.5">
      <c r="A92" s="19" t="s">
        <v>41</v>
      </c>
      <c r="B92" s="11" t="s">
        <v>183</v>
      </c>
      <c r="C92" s="17">
        <v>60</v>
      </c>
      <c r="D92" s="17">
        <v>30</v>
      </c>
      <c r="E92" s="12">
        <v>25</v>
      </c>
      <c r="F92" s="14">
        <f t="shared" si="3"/>
        <v>41.66666666666667</v>
      </c>
      <c r="G92" s="14">
        <f t="shared" si="2"/>
        <v>83.33333333333334</v>
      </c>
    </row>
    <row r="93" spans="1:7" ht="93">
      <c r="A93" s="19" t="s">
        <v>42</v>
      </c>
      <c r="B93" s="11" t="s">
        <v>184</v>
      </c>
      <c r="C93" s="17">
        <v>412</v>
      </c>
      <c r="D93" s="17">
        <v>206</v>
      </c>
      <c r="E93" s="12">
        <v>184.4</v>
      </c>
      <c r="F93" s="14">
        <f t="shared" si="3"/>
        <v>44.75728155339806</v>
      </c>
      <c r="G93" s="14">
        <f t="shared" si="2"/>
        <v>89.51456310679612</v>
      </c>
    </row>
    <row r="94" spans="1:7" ht="46.5">
      <c r="A94" s="19" t="s">
        <v>43</v>
      </c>
      <c r="B94" s="11" t="s">
        <v>185</v>
      </c>
      <c r="C94" s="17">
        <v>300</v>
      </c>
      <c r="D94" s="17">
        <v>150</v>
      </c>
      <c r="E94" s="12">
        <v>165.9</v>
      </c>
      <c r="F94" s="14">
        <f t="shared" si="3"/>
        <v>55.300000000000004</v>
      </c>
      <c r="G94" s="14">
        <f t="shared" si="2"/>
        <v>110.60000000000001</v>
      </c>
    </row>
    <row r="95" spans="1:7" ht="30.75">
      <c r="A95" s="19" t="s">
        <v>44</v>
      </c>
      <c r="B95" s="11" t="s">
        <v>186</v>
      </c>
      <c r="C95" s="17">
        <f>C96</f>
        <v>4192.7</v>
      </c>
      <c r="D95" s="17">
        <f>D96</f>
        <v>2060.3</v>
      </c>
      <c r="E95" s="12">
        <f>E96</f>
        <v>1403.5</v>
      </c>
      <c r="F95" s="14">
        <f t="shared" si="3"/>
        <v>33.474849142557304</v>
      </c>
      <c r="G95" s="14">
        <f t="shared" si="2"/>
        <v>68.12114740571761</v>
      </c>
    </row>
    <row r="96" spans="1:7" ht="46.5">
      <c r="A96" s="19" t="s">
        <v>45</v>
      </c>
      <c r="B96" s="11" t="s">
        <v>187</v>
      </c>
      <c r="C96" s="17">
        <v>4192.7</v>
      </c>
      <c r="D96" s="17">
        <v>2060.3</v>
      </c>
      <c r="E96" s="12">
        <v>1403.5</v>
      </c>
      <c r="F96" s="14">
        <f t="shared" si="3"/>
        <v>33.474849142557304</v>
      </c>
      <c r="G96" s="14">
        <f t="shared" si="2"/>
        <v>68.12114740571761</v>
      </c>
    </row>
    <row r="97" spans="1:7" ht="15">
      <c r="A97" s="19" t="s">
        <v>46</v>
      </c>
      <c r="B97" s="11" t="s">
        <v>188</v>
      </c>
      <c r="C97" s="17">
        <f aca="true" t="shared" si="4" ref="C97:E98">C98</f>
        <v>1460</v>
      </c>
      <c r="D97" s="17">
        <f t="shared" si="4"/>
        <v>740</v>
      </c>
      <c r="E97" s="12">
        <f t="shared" si="4"/>
        <v>710.3</v>
      </c>
      <c r="F97" s="14">
        <f t="shared" si="3"/>
        <v>48.650684931506845</v>
      </c>
      <c r="G97" s="14">
        <f t="shared" si="2"/>
        <v>95.98648648648648</v>
      </c>
    </row>
    <row r="98" spans="1:7" ht="15">
      <c r="A98" s="19" t="s">
        <v>47</v>
      </c>
      <c r="B98" s="11" t="s">
        <v>189</v>
      </c>
      <c r="C98" s="17">
        <f t="shared" si="4"/>
        <v>1460</v>
      </c>
      <c r="D98" s="17">
        <f t="shared" si="4"/>
        <v>740</v>
      </c>
      <c r="E98" s="12">
        <f t="shared" si="4"/>
        <v>710.3</v>
      </c>
      <c r="F98" s="14">
        <f t="shared" si="3"/>
        <v>48.650684931506845</v>
      </c>
      <c r="G98" s="14">
        <f t="shared" si="2"/>
        <v>95.98648648648648</v>
      </c>
    </row>
    <row r="99" spans="1:7" ht="17.25" customHeight="1">
      <c r="A99" s="19" t="s">
        <v>48</v>
      </c>
      <c r="B99" s="11" t="s">
        <v>190</v>
      </c>
      <c r="C99" s="17">
        <v>1460</v>
      </c>
      <c r="D99" s="17">
        <v>740</v>
      </c>
      <c r="E99" s="12">
        <v>710.3</v>
      </c>
      <c r="F99" s="14">
        <f t="shared" si="3"/>
        <v>48.650684931506845</v>
      </c>
      <c r="G99" s="14">
        <f t="shared" si="2"/>
        <v>95.98648648648648</v>
      </c>
    </row>
    <row r="100" spans="1:7" ht="15">
      <c r="A100" s="19" t="s">
        <v>49</v>
      </c>
      <c r="B100" s="11" t="s">
        <v>191</v>
      </c>
      <c r="C100" s="12">
        <f>C102+C107+C120+C129</f>
        <v>1364447.0899999999</v>
      </c>
      <c r="D100" s="12">
        <f>D102+D107+D120+D129</f>
        <v>751893.86</v>
      </c>
      <c r="E100" s="17">
        <f>E102+E107+E120+E129+E131</f>
        <v>726142.4</v>
      </c>
      <c r="F100" s="14">
        <f t="shared" si="3"/>
        <v>53.21880235018861</v>
      </c>
      <c r="G100" s="14">
        <f t="shared" si="2"/>
        <v>96.57512032349885</v>
      </c>
    </row>
    <row r="101" spans="1:7" ht="46.5">
      <c r="A101" s="19" t="s">
        <v>50</v>
      </c>
      <c r="B101" s="11" t="s">
        <v>192</v>
      </c>
      <c r="C101" s="12">
        <f>C102+C107+C120+C131</f>
        <v>1364447.0899999999</v>
      </c>
      <c r="D101" s="12">
        <f>D102+D107+D120+D129</f>
        <v>751893.86</v>
      </c>
      <c r="E101" s="12">
        <f>E102+E107+E120+E129</f>
        <v>726576.5</v>
      </c>
      <c r="F101" s="14">
        <f t="shared" si="3"/>
        <v>53.25061743508135</v>
      </c>
      <c r="G101" s="14">
        <f t="shared" si="2"/>
        <v>96.63285453614424</v>
      </c>
    </row>
    <row r="102" spans="1:7" ht="30.75">
      <c r="A102" s="19" t="s">
        <v>51</v>
      </c>
      <c r="B102" s="11" t="s">
        <v>205</v>
      </c>
      <c r="C102" s="12">
        <f>C103+C105</f>
        <v>637272.8999999999</v>
      </c>
      <c r="D102" s="12">
        <f>D103+D105</f>
        <v>318679.6</v>
      </c>
      <c r="E102" s="12">
        <f>E103+E105</f>
        <v>318679.6</v>
      </c>
      <c r="F102" s="14">
        <f t="shared" si="3"/>
        <v>50.00677103953425</v>
      </c>
      <c r="G102" s="14">
        <f>E102/D102*100</f>
        <v>100</v>
      </c>
    </row>
    <row r="103" spans="1:7" ht="30.75">
      <c r="A103" s="19" t="s">
        <v>52</v>
      </c>
      <c r="B103" s="11" t="s">
        <v>206</v>
      </c>
      <c r="C103" s="12">
        <f>C104</f>
        <v>249141.8</v>
      </c>
      <c r="D103" s="12">
        <f>D104</f>
        <v>124570.9</v>
      </c>
      <c r="E103" s="12">
        <f>E104</f>
        <v>124570.9</v>
      </c>
      <c r="F103" s="14">
        <f t="shared" si="3"/>
        <v>50</v>
      </c>
      <c r="G103" s="14">
        <f t="shared" si="2"/>
        <v>100</v>
      </c>
    </row>
    <row r="104" spans="1:7" ht="30.75">
      <c r="A104" s="19" t="s">
        <v>53</v>
      </c>
      <c r="B104" s="11" t="s">
        <v>207</v>
      </c>
      <c r="C104" s="12">
        <v>249141.8</v>
      </c>
      <c r="D104" s="12">
        <v>124570.9</v>
      </c>
      <c r="E104" s="12">
        <v>124570.9</v>
      </c>
      <c r="F104" s="14">
        <f t="shared" si="3"/>
        <v>50</v>
      </c>
      <c r="G104" s="14">
        <f t="shared" si="2"/>
        <v>100</v>
      </c>
    </row>
    <row r="105" spans="1:7" ht="30.75">
      <c r="A105" s="19" t="s">
        <v>54</v>
      </c>
      <c r="B105" s="11" t="s">
        <v>208</v>
      </c>
      <c r="C105" s="12">
        <f>C106</f>
        <v>388131.1</v>
      </c>
      <c r="D105" s="12">
        <f>D106</f>
        <v>194108.7</v>
      </c>
      <c r="E105" s="12">
        <f>E106</f>
        <v>194108.7</v>
      </c>
      <c r="F105" s="14">
        <f t="shared" si="3"/>
        <v>50.011117377607725</v>
      </c>
      <c r="G105" s="14">
        <f t="shared" si="2"/>
        <v>100</v>
      </c>
    </row>
    <row r="106" spans="1:7" ht="46.5">
      <c r="A106" s="19" t="s">
        <v>55</v>
      </c>
      <c r="B106" s="11" t="s">
        <v>209</v>
      </c>
      <c r="C106" s="12">
        <v>388131.1</v>
      </c>
      <c r="D106" s="12">
        <v>194108.7</v>
      </c>
      <c r="E106" s="12">
        <v>194108.7</v>
      </c>
      <c r="F106" s="14">
        <f t="shared" si="3"/>
        <v>50.011117377607725</v>
      </c>
      <c r="G106" s="14">
        <f t="shared" si="2"/>
        <v>100</v>
      </c>
    </row>
    <row r="107" spans="1:7" ht="36" customHeight="1">
      <c r="A107" s="19" t="s">
        <v>56</v>
      </c>
      <c r="B107" s="11" t="s">
        <v>210</v>
      </c>
      <c r="C107" s="12">
        <f>C118+C108+C110+C112+C116+C114</f>
        <v>125386.19</v>
      </c>
      <c r="D107" s="12">
        <f>D108+D110+D112+D116+D118+D114</f>
        <v>74573.38</v>
      </c>
      <c r="E107" s="12">
        <f>E118+E108+E110+E112+E116+E114</f>
        <v>53711.9</v>
      </c>
      <c r="F107" s="14">
        <f t="shared" si="3"/>
        <v>42.837173695125436</v>
      </c>
      <c r="G107" s="14">
        <f t="shared" si="2"/>
        <v>72.02556730028866</v>
      </c>
    </row>
    <row r="108" spans="1:7" ht="36" customHeight="1">
      <c r="A108" s="19" t="s">
        <v>237</v>
      </c>
      <c r="B108" s="11" t="s">
        <v>238</v>
      </c>
      <c r="C108" s="12">
        <f>C109</f>
        <v>330.6</v>
      </c>
      <c r="D108" s="12">
        <f>D109</f>
        <v>330.63</v>
      </c>
      <c r="E108" s="12">
        <f>E109</f>
        <v>0</v>
      </c>
      <c r="F108" s="14">
        <f t="shared" si="3"/>
        <v>0</v>
      </c>
      <c r="G108" s="14">
        <f t="shared" si="2"/>
        <v>0</v>
      </c>
    </row>
    <row r="109" spans="1:7" ht="36" customHeight="1">
      <c r="A109" s="19" t="s">
        <v>239</v>
      </c>
      <c r="B109" s="11" t="s">
        <v>240</v>
      </c>
      <c r="C109" s="12">
        <v>330.6</v>
      </c>
      <c r="D109" s="12">
        <v>330.63</v>
      </c>
      <c r="E109" s="12">
        <v>0</v>
      </c>
      <c r="F109" s="14">
        <f t="shared" si="3"/>
        <v>0</v>
      </c>
      <c r="G109" s="14">
        <f t="shared" si="2"/>
        <v>0</v>
      </c>
    </row>
    <row r="110" spans="1:7" ht="36" customHeight="1">
      <c r="A110" s="19" t="s">
        <v>241</v>
      </c>
      <c r="B110" s="11" t="s">
        <v>242</v>
      </c>
      <c r="C110" s="12">
        <f>C111</f>
        <v>1219</v>
      </c>
      <c r="D110" s="12">
        <f>D111</f>
        <v>1219.02</v>
      </c>
      <c r="E110" s="12">
        <f>E111</f>
        <v>1219</v>
      </c>
      <c r="F110" s="14">
        <f t="shared" si="3"/>
        <v>100</v>
      </c>
      <c r="G110" s="14">
        <f t="shared" si="2"/>
        <v>99.99835933782875</v>
      </c>
    </row>
    <row r="111" spans="1:7" ht="36" customHeight="1">
      <c r="A111" s="19" t="s">
        <v>243</v>
      </c>
      <c r="B111" s="11" t="s">
        <v>244</v>
      </c>
      <c r="C111" s="12">
        <v>1219</v>
      </c>
      <c r="D111" s="12">
        <v>1219.02</v>
      </c>
      <c r="E111" s="12">
        <v>1219</v>
      </c>
      <c r="F111" s="14">
        <f t="shared" si="3"/>
        <v>100</v>
      </c>
      <c r="G111" s="14">
        <f t="shared" si="2"/>
        <v>99.99835933782875</v>
      </c>
    </row>
    <row r="112" spans="1:7" ht="36" customHeight="1">
      <c r="A112" s="19" t="s">
        <v>245</v>
      </c>
      <c r="B112" s="11" t="s">
        <v>246</v>
      </c>
      <c r="C112" s="12">
        <f>C113</f>
        <v>82.5</v>
      </c>
      <c r="D112" s="12">
        <f>D113</f>
        <v>82.53</v>
      </c>
      <c r="E112" s="12">
        <f>E113</f>
        <v>0</v>
      </c>
      <c r="F112" s="14">
        <f t="shared" si="3"/>
        <v>0</v>
      </c>
      <c r="G112" s="14">
        <f t="shared" si="2"/>
        <v>0</v>
      </c>
    </row>
    <row r="113" spans="1:7" ht="36" customHeight="1">
      <c r="A113" s="19" t="s">
        <v>247</v>
      </c>
      <c r="B113" s="11" t="s">
        <v>248</v>
      </c>
      <c r="C113" s="12">
        <v>82.5</v>
      </c>
      <c r="D113" s="12">
        <v>82.53</v>
      </c>
      <c r="E113" s="12">
        <v>0</v>
      </c>
      <c r="F113" s="14">
        <f t="shared" si="3"/>
        <v>0</v>
      </c>
      <c r="G113" s="14">
        <f t="shared" si="2"/>
        <v>0</v>
      </c>
    </row>
    <row r="114" spans="1:7" ht="36" customHeight="1">
      <c r="A114" s="19" t="s">
        <v>253</v>
      </c>
      <c r="B114" s="11" t="s">
        <v>254</v>
      </c>
      <c r="C114" s="12">
        <f>C115</f>
        <v>0</v>
      </c>
      <c r="D114" s="12">
        <f>D115</f>
        <v>4153.5</v>
      </c>
      <c r="E114" s="12">
        <f>E115</f>
        <v>0</v>
      </c>
      <c r="F114" s="14"/>
      <c r="G114" s="14">
        <f t="shared" si="2"/>
        <v>0</v>
      </c>
    </row>
    <row r="115" spans="1:7" ht="36" customHeight="1">
      <c r="A115" s="19" t="s">
        <v>255</v>
      </c>
      <c r="B115" s="11" t="s">
        <v>256</v>
      </c>
      <c r="C115" s="12">
        <v>0</v>
      </c>
      <c r="D115" s="12">
        <v>4153.5</v>
      </c>
      <c r="E115" s="12">
        <v>0</v>
      </c>
      <c r="F115" s="14"/>
      <c r="G115" s="14">
        <f t="shared" si="2"/>
        <v>0</v>
      </c>
    </row>
    <row r="116" spans="1:7" ht="36" customHeight="1">
      <c r="A116" s="19" t="s">
        <v>249</v>
      </c>
      <c r="B116" s="11" t="s">
        <v>250</v>
      </c>
      <c r="C116" s="12">
        <f>C117</f>
        <v>14672.3</v>
      </c>
      <c r="D116" s="12">
        <f>D117</f>
        <v>14672.24</v>
      </c>
      <c r="E116" s="12">
        <f>E117</f>
        <v>0</v>
      </c>
      <c r="F116" s="14">
        <f t="shared" si="3"/>
        <v>0</v>
      </c>
      <c r="G116" s="14">
        <f t="shared" si="2"/>
        <v>0</v>
      </c>
    </row>
    <row r="117" spans="1:7" ht="36" customHeight="1">
      <c r="A117" s="19" t="s">
        <v>251</v>
      </c>
      <c r="B117" s="11" t="s">
        <v>252</v>
      </c>
      <c r="C117" s="12">
        <v>14672.3</v>
      </c>
      <c r="D117" s="12">
        <v>14672.24</v>
      </c>
      <c r="E117" s="12">
        <v>0</v>
      </c>
      <c r="F117" s="14">
        <f t="shared" si="3"/>
        <v>0</v>
      </c>
      <c r="G117" s="14">
        <f t="shared" si="2"/>
        <v>0</v>
      </c>
    </row>
    <row r="118" spans="1:7" ht="15">
      <c r="A118" s="19" t="s">
        <v>57</v>
      </c>
      <c r="B118" s="11" t="s">
        <v>211</v>
      </c>
      <c r="C118" s="12">
        <f>C119</f>
        <v>109081.79</v>
      </c>
      <c r="D118" s="12">
        <f>D119</f>
        <v>54115.46</v>
      </c>
      <c r="E118" s="12">
        <f>E119</f>
        <v>52492.9</v>
      </c>
      <c r="F118" s="14">
        <f t="shared" si="3"/>
        <v>48.122514307841854</v>
      </c>
      <c r="G118" s="14">
        <f t="shared" si="2"/>
        <v>97.00167013271253</v>
      </c>
    </row>
    <row r="119" spans="1:7" ht="18.75" customHeight="1">
      <c r="A119" s="19" t="s">
        <v>58</v>
      </c>
      <c r="B119" s="11" t="s">
        <v>212</v>
      </c>
      <c r="C119" s="12">
        <v>109081.79</v>
      </c>
      <c r="D119" s="12">
        <v>54115.46</v>
      </c>
      <c r="E119" s="12">
        <v>52492.9</v>
      </c>
      <c r="F119" s="14">
        <f t="shared" si="3"/>
        <v>48.122514307841854</v>
      </c>
      <c r="G119" s="14">
        <f t="shared" si="2"/>
        <v>97.00167013271253</v>
      </c>
    </row>
    <row r="120" spans="1:7" ht="30.75">
      <c r="A120" s="19" t="s">
        <v>59</v>
      </c>
      <c r="B120" s="11" t="s">
        <v>213</v>
      </c>
      <c r="C120" s="12">
        <f>C121+C123+C125+C127</f>
        <v>601788</v>
      </c>
      <c r="D120" s="12">
        <f>D121+D123+D125+D127</f>
        <v>344640.88</v>
      </c>
      <c r="E120" s="12">
        <f>E121+E123+E125+E127</f>
        <v>340185</v>
      </c>
      <c r="F120" s="14">
        <f t="shared" si="3"/>
        <v>56.529043450517456</v>
      </c>
      <c r="G120" s="14">
        <f t="shared" si="2"/>
        <v>98.70709475904309</v>
      </c>
    </row>
    <row r="121" spans="1:7" ht="46.5">
      <c r="A121" s="19" t="s">
        <v>60</v>
      </c>
      <c r="B121" s="11" t="s">
        <v>214</v>
      </c>
      <c r="C121" s="12">
        <f>C122</f>
        <v>4514.8</v>
      </c>
      <c r="D121" s="12">
        <f>D122</f>
        <v>2339.18</v>
      </c>
      <c r="E121" s="12">
        <f>E122</f>
        <v>1283.3</v>
      </c>
      <c r="F121" s="14">
        <f t="shared" si="3"/>
        <v>28.424293434925136</v>
      </c>
      <c r="G121" s="14">
        <f t="shared" si="2"/>
        <v>54.86110517360785</v>
      </c>
    </row>
    <row r="122" spans="1:7" ht="46.5">
      <c r="A122" s="19" t="s">
        <v>61</v>
      </c>
      <c r="B122" s="11" t="s">
        <v>215</v>
      </c>
      <c r="C122" s="12">
        <v>4514.8</v>
      </c>
      <c r="D122" s="12">
        <v>2339.18</v>
      </c>
      <c r="E122" s="12">
        <v>1283.3</v>
      </c>
      <c r="F122" s="14">
        <f t="shared" si="3"/>
        <v>28.424293434925136</v>
      </c>
      <c r="G122" s="14">
        <f t="shared" si="2"/>
        <v>54.86110517360785</v>
      </c>
    </row>
    <row r="123" spans="1:7" ht="94.5" customHeight="1">
      <c r="A123" s="19" t="s">
        <v>62</v>
      </c>
      <c r="B123" s="11" t="s">
        <v>216</v>
      </c>
      <c r="C123" s="12">
        <f>C124</f>
        <v>13996.8</v>
      </c>
      <c r="D123" s="12">
        <f>D124</f>
        <v>7300</v>
      </c>
      <c r="E123" s="12">
        <f>E124</f>
        <v>3900</v>
      </c>
      <c r="F123" s="14">
        <f t="shared" si="3"/>
        <v>27.863511659807962</v>
      </c>
      <c r="G123" s="14">
        <f t="shared" si="2"/>
        <v>53.42465753424658</v>
      </c>
    </row>
    <row r="124" spans="1:7" ht="93">
      <c r="A124" s="19" t="s">
        <v>63</v>
      </c>
      <c r="B124" s="11" t="s">
        <v>217</v>
      </c>
      <c r="C124" s="12">
        <v>13996.8</v>
      </c>
      <c r="D124" s="12">
        <v>7300</v>
      </c>
      <c r="E124" s="12">
        <v>3900</v>
      </c>
      <c r="F124" s="14">
        <f t="shared" si="3"/>
        <v>27.863511659807962</v>
      </c>
      <c r="G124" s="14">
        <f t="shared" si="2"/>
        <v>53.42465753424658</v>
      </c>
    </row>
    <row r="125" spans="1:7" ht="62.25" customHeight="1">
      <c r="A125" s="19" t="s">
        <v>225</v>
      </c>
      <c r="B125" s="11" t="s">
        <v>223</v>
      </c>
      <c r="C125" s="12">
        <f>C126</f>
        <v>355.7</v>
      </c>
      <c r="D125" s="12">
        <f>D126</f>
        <v>355.7</v>
      </c>
      <c r="E125" s="12">
        <f>E126</f>
        <v>355.7</v>
      </c>
      <c r="F125" s="14">
        <f t="shared" si="3"/>
        <v>100</v>
      </c>
      <c r="G125" s="14">
        <f t="shared" si="2"/>
        <v>100</v>
      </c>
    </row>
    <row r="126" spans="1:7" ht="75.75" customHeight="1">
      <c r="A126" s="19" t="s">
        <v>226</v>
      </c>
      <c r="B126" s="11" t="s">
        <v>224</v>
      </c>
      <c r="C126" s="12">
        <v>355.7</v>
      </c>
      <c r="D126" s="12">
        <v>355.7</v>
      </c>
      <c r="E126" s="12">
        <v>355.7</v>
      </c>
      <c r="F126" s="14">
        <f t="shared" si="3"/>
        <v>100</v>
      </c>
      <c r="G126" s="14">
        <f t="shared" si="2"/>
        <v>100</v>
      </c>
    </row>
    <row r="127" spans="1:7" ht="15">
      <c r="A127" s="19" t="s">
        <v>64</v>
      </c>
      <c r="B127" s="11" t="s">
        <v>218</v>
      </c>
      <c r="C127" s="12">
        <f>C128</f>
        <v>582920.7</v>
      </c>
      <c r="D127" s="12">
        <f>D128</f>
        <v>334646</v>
      </c>
      <c r="E127" s="12">
        <f>E128</f>
        <v>334646</v>
      </c>
      <c r="F127" s="14">
        <f t="shared" si="3"/>
        <v>57.40849484329515</v>
      </c>
      <c r="G127" s="14">
        <f t="shared" si="2"/>
        <v>100</v>
      </c>
    </row>
    <row r="128" spans="1:7" ht="18" customHeight="1">
      <c r="A128" s="19" t="s">
        <v>65</v>
      </c>
      <c r="B128" s="11" t="s">
        <v>219</v>
      </c>
      <c r="C128" s="12">
        <v>582920.7</v>
      </c>
      <c r="D128" s="12">
        <v>334646</v>
      </c>
      <c r="E128" s="12">
        <v>334646</v>
      </c>
      <c r="F128" s="14">
        <f t="shared" si="3"/>
        <v>57.40849484329515</v>
      </c>
      <c r="G128" s="14">
        <f>E128/D128*100</f>
        <v>100</v>
      </c>
    </row>
    <row r="129" spans="1:7" ht="18" customHeight="1">
      <c r="A129" s="19" t="s">
        <v>257</v>
      </c>
      <c r="B129" s="11" t="s">
        <v>258</v>
      </c>
      <c r="C129" s="12">
        <f>C130</f>
        <v>0</v>
      </c>
      <c r="D129" s="12">
        <f>D130</f>
        <v>14000</v>
      </c>
      <c r="E129" s="12">
        <f>E130</f>
        <v>14000</v>
      </c>
      <c r="F129" s="14"/>
      <c r="G129" s="14">
        <f>E129/D129*100</f>
        <v>100</v>
      </c>
    </row>
    <row r="130" spans="1:7" ht="18" customHeight="1">
      <c r="A130" s="19" t="s">
        <v>259</v>
      </c>
      <c r="B130" s="11" t="s">
        <v>260</v>
      </c>
      <c r="C130" s="12">
        <v>0</v>
      </c>
      <c r="D130" s="12">
        <v>14000</v>
      </c>
      <c r="E130" s="12">
        <v>14000</v>
      </c>
      <c r="F130" s="14"/>
      <c r="G130" s="14">
        <f>E130/D130*100</f>
        <v>100</v>
      </c>
    </row>
    <row r="131" spans="1:7" ht="62.25">
      <c r="A131" s="19" t="s">
        <v>102</v>
      </c>
      <c r="B131" s="11" t="s">
        <v>193</v>
      </c>
      <c r="C131" s="12">
        <f>C132</f>
        <v>0</v>
      </c>
      <c r="D131" s="12">
        <f>D132</f>
        <v>0</v>
      </c>
      <c r="E131" s="12">
        <f>E132</f>
        <v>-434.1</v>
      </c>
      <c r="F131" s="14"/>
      <c r="G131" s="14"/>
    </row>
    <row r="132" spans="1:7" ht="62.25">
      <c r="A132" s="19" t="s">
        <v>103</v>
      </c>
      <c r="B132" s="11" t="s">
        <v>194</v>
      </c>
      <c r="C132" s="12">
        <v>0</v>
      </c>
      <c r="D132" s="12">
        <v>0</v>
      </c>
      <c r="E132" s="12">
        <v>-434.1</v>
      </c>
      <c r="F132" s="14"/>
      <c r="G132" s="14"/>
    </row>
    <row r="133" spans="1:7" ht="15">
      <c r="A133" s="8"/>
      <c r="B133" s="9"/>
      <c r="C133" s="10"/>
      <c r="D133" s="10"/>
      <c r="E133" s="10"/>
      <c r="F133" s="10"/>
      <c r="G133" s="10"/>
    </row>
  </sheetData>
  <sheetProtection/>
  <mergeCells count="3">
    <mergeCell ref="A1:G1"/>
    <mergeCell ref="A2:G2"/>
    <mergeCell ref="A3:I3"/>
  </mergeCells>
  <printOptions/>
  <pageMargins left="0" right="0" top="0" bottom="0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104</v>
      </c>
      <c r="B1" s="1" t="s">
        <v>108</v>
      </c>
    </row>
    <row r="2" spans="1:2" ht="12.75">
      <c r="A2" t="s">
        <v>105</v>
      </c>
      <c r="B2" s="1" t="s">
        <v>112</v>
      </c>
    </row>
    <row r="3" spans="1:2" ht="12.75">
      <c r="A3" t="s">
        <v>106</v>
      </c>
      <c r="B3" s="1" t="s">
        <v>107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Гудимова</cp:lastModifiedBy>
  <cp:lastPrinted>2016-07-28T12:57:27Z</cp:lastPrinted>
  <dcterms:created xsi:type="dcterms:W3CDTF">1999-06-18T11:49:53Z</dcterms:created>
  <dcterms:modified xsi:type="dcterms:W3CDTF">2018-07-04T12:26:03Z</dcterms:modified>
  <cp:category/>
  <cp:version/>
  <cp:contentType/>
  <cp:contentStatus/>
</cp:coreProperties>
</file>