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0"/>
  </bookViews>
  <sheets>
    <sheet name="Доходы" sheetId="1" r:id="rId1"/>
    <sheet name="ExportParams" sheetId="2" state="hidden" r:id="rId2"/>
  </sheets>
  <definedNames>
    <definedName name="APPT" localSheetId="0">'Доходы'!$A$10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'Доходы'!$A$6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'Доходы'!$A$9:$B$10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<sst xmlns="http://schemas.openxmlformats.org/spreadsheetml/2006/main" count="233" uniqueCount="227">
  <si>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</si>
  <si>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</si>
  <si>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</si>
  <si>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</si>
  <si>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</si>
  <si>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</si>
  <si>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</si>
  <si>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</si>
  <si>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</si>
  <si>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</si>
  <si>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</si>
  <si>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</si>
  <si>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</si>
  <si>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</si>
  <si>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</si>
  <si>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</si>
  <si>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</si>
  <si>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</si>
  <si>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</si>
  <si>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</si>
  <si>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</si>
  <si>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</si>
  <si>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</si>
  <si>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</si>
  <si>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</si>
  <si>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</si>
  <si>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</si>
  <si>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</si>
  <si>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</si>
  <si>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</si>
  <si>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</si>
  <si>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</si>
  <si>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</si>
  <si>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</si>
  <si>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</si>
  <si>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</si>
  <si>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</si>
  <si>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</si>
  <si>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</si>
  <si>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</si>
  <si>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</si>
  <si>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</si>
  <si>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</si>
  <si>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</si>
  <si>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</si>
  <si>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</si>
  <si>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</si>
  <si>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</si>
  <si>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</si>
  <si>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</si>
  <si>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</si>
  <si>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</si>
  <si>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</si>
  <si>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</si>
  <si>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</si>
  <si>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</si>
  <si>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</si>
  <si>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</si>
  <si>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</si>
  <si>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</si>
  <si>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</si>
  <si>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</si>
  <si>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</si>
  <si>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</si>
  <si>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</si>
  <si>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</si>
  <si>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</si>
  <si>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</si>
  <si>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</si>
  <si>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000 1030223001 0000 110</t>
  </si>
  <si>
    <t>000 1030224001 0000 110</t>
  </si>
  <si>
    <t>000 1030225001 0000 110</t>
  </si>
  <si>
    <t>000 1030226001 0000 110</t>
  </si>
  <si>
    <t>000 1050000000 0000 000</t>
  </si>
  <si>
    <t>000 1050100000 0000 110</t>
  </si>
  <si>
    <t>000 1050101001 0000 110</t>
  </si>
  <si>
    <t>000 1050101101 0000 110</t>
  </si>
  <si>
    <t>000 1050201002 0000 110</t>
  </si>
  <si>
    <t>000 1050102001 0000 110</t>
  </si>
  <si>
    <t>000 1050102101 0000 110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</si>
  <si>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</si>
  <si>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</si>
  <si>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</si>
  <si>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</si>
  <si>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</si>
  <si>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</si>
  <si>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</si>
  <si>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</si>
  <si>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</si>
  <si>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</si>
  <si>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</si>
  <si>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</si>
  <si>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</si>
  <si>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</si>
  <si>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000 1080717001 0000 110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</si>
  <si>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</si>
  <si>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</si>
  <si>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</si>
  <si>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</si>
  <si>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</si>
  <si>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</si>
  <si>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</si>
  <si>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</si>
  <si>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</si>
  <si>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</si>
  <si>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</si>
  <si>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</si>
  <si>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</si>
  <si>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</si>
  <si>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</si>
  <si>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</si>
  <si>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</si>
  <si>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</si>
  <si>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</si>
  <si>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</si>
  <si>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</si>
  <si>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</si>
  <si>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</si>
  <si>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</si>
  <si>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</si>
  <si>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</si>
  <si>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</si>
  <si>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</si>
  <si>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</si>
  <si>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</si>
  <si>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</si>
  <si>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</si>
  <si>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</si>
  <si>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</si>
  <si>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</si>
  <si>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</si>
  <si>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</si>
  <si>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</si>
  <si>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</si>
  <si>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</si>
  <si>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</si>
  <si>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</si>
  <si>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</si>
  <si>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000 1110500000 0000 120</t>
  </si>
  <si>
    <t xml:space="preserve"> 000 1110501204 0000 120</t>
  </si>
  <si>
    <t>000 1110502404 0000 120</t>
  </si>
  <si>
    <t>000 1110503404 0000 120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</si>
  <si>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</si>
  <si>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</si>
  <si>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</si>
  <si>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</si>
  <si>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</si>
  <si>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</si>
  <si>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</si>
  <si>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000 1130199404 0000 130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</si>
  <si>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</si>
  <si>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</si>
  <si>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</si>
  <si>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</si>
  <si>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</si>
  <si>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</si>
  <si>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</si>
  <si>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</si>
  <si>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000 1160300000 0000 140</t>
  </si>
  <si>
    <t>000 1160301001 0000 140</t>
  </si>
  <si>
    <t>000 1160303001 0000 140</t>
  </si>
  <si>
    <t>000 1160800001 0000 140</t>
  </si>
  <si>
    <t>000 1160801001 0000 140</t>
  </si>
  <si>
    <t>000 1160802001 0000 140</t>
  </si>
  <si>
    <t>000 1162500000 0000 140</t>
  </si>
  <si>
    <t>000 1162503001 0000 140</t>
  </si>
  <si>
    <t>000 1163003001 0000 140</t>
  </si>
  <si>
    <t>000 1163000001 0000 140</t>
  </si>
  <si>
    <t>000 1164300001 0000 140</t>
  </si>
  <si>
    <t>000 1164500001 0000 140</t>
  </si>
  <si>
    <t>000 1169000000 0000 140</t>
  </si>
  <si>
    <t>000 1169004004 0000 140</t>
  </si>
  <si>
    <t>000 1170000000 0000 000</t>
  </si>
  <si>
    <t>000 1170100000 0000 180</t>
  </si>
  <si>
    <t>000 1170104004 0000 180</t>
  </si>
  <si>
    <t>000 1170500000 0000 180</t>
  </si>
  <si>
    <t>000 1170504004 0000 180</t>
  </si>
  <si>
    <t>000 2000000000 0000 000</t>
  </si>
  <si>
    <t>000 2020000000 0000 000</t>
  </si>
  <si>
    <t>000 2020302904 0000 151</t>
  </si>
  <si>
    <t>000 2190000000 0000 000</t>
  </si>
  <si>
    <t>000 2190400004 0000 151</t>
  </si>
  <si>
    <t>000 1110900000 0000 120</t>
  </si>
  <si>
    <t>000 1130000000 0000 000</t>
  </si>
  <si>
    <t>000 1162800001 0000 140</t>
  </si>
  <si>
    <t>Аналитические данные о поступлении доходов в бюджет МОГО "Инта"</t>
  </si>
  <si>
    <t>Рост/снижение исполнения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</si>
  <si>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</si>
  <si>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000 1164100001 0000 140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</si>
  <si>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</si>
  <si>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</si>
  <si>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000 1163304004 0000 140</t>
  </si>
  <si>
    <t>000 1163500000 0000 140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</si>
  <si>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</si>
  <si>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</si>
  <si>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000 2023002900 0000 151</t>
  </si>
  <si>
    <t>000 2023002400 0000 151</t>
  </si>
  <si>
    <t>000 2023002404 0000 151</t>
  </si>
  <si>
    <t>000 2023000000 0000 151</t>
  </si>
  <si>
    <t>000 2022999904 0000 151</t>
  </si>
  <si>
    <t>000 2022999900 0000 151</t>
  </si>
  <si>
    <t>000 2023999900 0000 151</t>
  </si>
  <si>
    <t>000 2023999904 0000 151</t>
  </si>
  <si>
    <t>000 2021000000 0000 151</t>
  </si>
  <si>
    <t>000 2021500100 0000 151</t>
  </si>
  <si>
    <t>000 2021500104 0000 151</t>
  </si>
  <si>
    <t>000 2021500200 0000 151</t>
  </si>
  <si>
    <t>000 2021500204 0000 151</t>
  </si>
  <si>
    <t>000 2022000000 0000 151</t>
  </si>
  <si>
    <t>Исполнено за  1 квартал 2018 года, тыс.рублей</t>
  </si>
  <si>
    <t>6</t>
  </si>
  <si>
    <t>Исполнено за  1 квартал 2019 года, тыс.рублей</t>
  </si>
  <si>
    <t>на 01.04.2019 года</t>
  </si>
  <si>
    <t>за  2019 года в сравнении с 2018 годом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</si>
  <si>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</si>
  <si>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</si>
  <si>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</si>
  <si>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</si>
  <si>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</si>
  <si>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</si>
  <si>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000 1162501001 0000 140</t>
  </si>
  <si>
    <t>000 1162502001 0000 140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</si>
  <si>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</si>
  <si>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</si>
  <si>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</si>
  <si>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000 1162505001 0000 140</t>
  </si>
  <si>
    <t>000 1163502004 0000 140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</si>
</sst>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#,##0.0"/>
    <numFmt numFmtId="188" formatCode="0.0%"/>
    <numFmt numFmtId="189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7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187" fontId="8" fillId="0" borderId="15" xfId="0" applyNumberFormat="1" applyFont="1" applyBorder="1" applyAlignment="1">
      <alignment horizontal="right"/>
    </xf>
    <xf numFmtId="187" fontId="9" fillId="0" borderId="13" xfId="0" applyNumberFormat="1" applyFont="1" applyBorder="1" applyAlignment="1">
      <alignment horizontal="right"/>
    </xf>
    <xf numFmtId="187" fontId="9" fillId="0" borderId="14" xfId="0" applyNumberFormat="1" applyFont="1" applyBorder="1" applyAlignment="1">
      <alignment horizontal="right"/>
    </xf>
    <xf numFmtId="189" fontId="10" fillId="0" borderId="15" xfId="58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85" fontId="9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14"/>
  <sheetViews>
    <sheetView showGridLines="0" tabSelected="1" zoomScalePageLayoutView="0" workbookViewId="0" topLeftCell="A1">
      <selection activeCell="D106" sqref="D106"/>
    </sheetView>
  </sheetViews>
  <sheetFormatPr defaultColWidth="9.125" defaultRowHeight="12.75"/>
  <cols>
    <col min="1" max="1" width="43.625" style="2" customWidth="1"/>
    <col min="2" max="2" width="26.625" style="2" bestFit="1" customWidth="1"/>
    <col min="3" max="3" width="15.00390625" style="2" bestFit="1" customWidth="1"/>
    <col min="4" max="4" width="15.00390625" style="2" customWidth="1"/>
    <col min="5" max="5" width="17.00390625" style="2" customWidth="1"/>
    <col min="6" max="16384" width="9.125" style="2" customWidth="1"/>
  </cols>
  <sheetData>
    <row r="1" spans="1:5" ht="15">
      <c r="A1" s="22" t="s">
        <v>185</v>
      </c>
      <c r="B1" s="22"/>
      <c r="C1" s="22"/>
      <c r="D1" s="22"/>
      <c r="E1" s="22"/>
    </row>
    <row r="2" spans="1:5" ht="15">
      <c r="A2" s="22" t="s">
        <v>213</v>
      </c>
      <c r="B2" s="22"/>
      <c r="C2" s="22"/>
      <c r="D2" s="22"/>
      <c r="E2" s="22"/>
    </row>
    <row r="3" spans="1:5" ht="15">
      <c r="A3" s="3" t="s">
        <v>212</v>
      </c>
      <c r="B3" s="3"/>
      <c r="C3" s="4"/>
      <c r="D3" s="4"/>
      <c r="E3" s="4"/>
    </row>
    <row r="4" spans="1:5" ht="62.25">
      <c r="A4" s="5" t="s">
        <v>102</v>
      </c>
      <c r="B4" s="5" t="s">
        <v>104</v>
      </c>
      <c r="C4" s="6" t="s">
        <v>209</v>
      </c>
      <c r="D4" s="6" t="s">
        <v>211</v>
      </c>
      <c r="E4" s="6" t="s">
        <v>186</v>
      </c>
    </row>
    <row r="5" spans="1:5" ht="15">
      <c r="A5" s="7">
        <v>1</v>
      </c>
      <c r="B5" s="7">
        <v>2</v>
      </c>
      <c r="C5" s="8" t="s">
        <v>101</v>
      </c>
      <c r="D5" s="8" t="s">
        <v>101</v>
      </c>
      <c r="E5" s="8" t="s">
        <v>210</v>
      </c>
    </row>
    <row r="6" spans="1:5" ht="15">
      <c r="A6" s="16" t="s">
        <v>103</v>
      </c>
      <c r="B6" s="17" t="s">
        <v>106</v>
      </c>
      <c r="C6" s="18">
        <f>C7+C95</f>
        <v>370721.50000000006</v>
      </c>
      <c r="D6" s="18">
        <f>D7+D95</f>
        <v>335276.28</v>
      </c>
      <c r="E6" s="21">
        <f>D6/C6*100</f>
        <v>90.43885504347602</v>
      </c>
    </row>
    <row r="7" spans="1:5" ht="30.75">
      <c r="A7" s="9" t="s">
        <v>107</v>
      </c>
      <c r="B7" s="10" t="s">
        <v>61</v>
      </c>
      <c r="C7" s="19">
        <f>C8+C14+C20+C33+C39+C42+C50+C56+C61+C66+C90</f>
        <v>63638.700000000004</v>
      </c>
      <c r="D7" s="19">
        <f>D8+D14+D20+D33+D39+D42+D50+D56+D61+D66+D90</f>
        <v>60345.99999999999</v>
      </c>
      <c r="E7" s="19">
        <f aca="true" t="shared" si="0" ref="E7:E61">D7/C7*100</f>
        <v>94.82594710451343</v>
      </c>
    </row>
    <row r="8" spans="1:5" ht="15">
      <c r="A8" s="11" t="s">
        <v>108</v>
      </c>
      <c r="B8" s="12" t="s">
        <v>62</v>
      </c>
      <c r="C8" s="20">
        <f>C10+C11+C13</f>
        <v>34675</v>
      </c>
      <c r="D8" s="20">
        <f>D10+D11+D13+D12</f>
        <v>31279.08</v>
      </c>
      <c r="E8" s="19">
        <f t="shared" si="0"/>
        <v>90.20643114635905</v>
      </c>
    </row>
    <row r="9" spans="1:5" ht="15">
      <c r="A9" s="11" t="s">
        <v>109</v>
      </c>
      <c r="B9" s="12" t="s">
        <v>63</v>
      </c>
      <c r="C9" s="20">
        <f>C8</f>
        <v>34675</v>
      </c>
      <c r="D9" s="20">
        <f>D8</f>
        <v>31279.08</v>
      </c>
      <c r="E9" s="19">
        <f t="shared" si="0"/>
        <v>90.20643114635905</v>
      </c>
    </row>
    <row r="10" spans="1:5" ht="107.25" customHeight="1">
      <c r="A10" s="23" t="s">
        <v>110</v>
      </c>
      <c r="B10" s="12" t="s">
        <v>64</v>
      </c>
      <c r="C10" s="20">
        <v>34626.4</v>
      </c>
      <c r="D10" s="20">
        <v>31200.11</v>
      </c>
      <c r="E10" s="19">
        <f t="shared" si="0"/>
        <v>90.10497770487258</v>
      </c>
    </row>
    <row r="11" spans="1:5" ht="171">
      <c r="A11" s="23" t="s">
        <v>111</v>
      </c>
      <c r="B11" s="12" t="s">
        <v>65</v>
      </c>
      <c r="C11" s="20">
        <v>48.6</v>
      </c>
      <c r="D11" s="20">
        <v>55.95</v>
      </c>
      <c r="E11" s="19">
        <f t="shared" si="0"/>
        <v>115.12345679012346</v>
      </c>
    </row>
    <row r="12" spans="1:5" ht="62.25">
      <c r="A12" s="23" t="s">
        <v>112</v>
      </c>
      <c r="B12" s="12" t="s">
        <v>66</v>
      </c>
      <c r="C12" s="20">
        <v>4</v>
      </c>
      <c r="D12" s="20">
        <v>20</v>
      </c>
      <c r="E12" s="19">
        <f>D12/C12*100</f>
        <v>500</v>
      </c>
    </row>
    <row r="13" spans="1:5" ht="63.75" customHeight="1">
      <c r="A13" s="23" t="s">
        <v>214</v>
      </c>
      <c r="B13" s="12" t="s">
        <v>215</v>
      </c>
      <c r="C13" s="20">
        <v>0</v>
      </c>
      <c r="D13" s="20">
        <v>3.02</v>
      </c>
      <c r="E13" s="19"/>
    </row>
    <row r="14" spans="1:5" ht="62.25">
      <c r="A14" s="11" t="s">
        <v>113</v>
      </c>
      <c r="B14" s="12" t="s">
        <v>67</v>
      </c>
      <c r="C14" s="20">
        <f>C16+C17+C18+C19</f>
        <v>1062.8999999999999</v>
      </c>
      <c r="D14" s="20">
        <f>D16+D17+D18+D19</f>
        <v>1652.1100000000001</v>
      </c>
      <c r="E14" s="19">
        <f t="shared" si="0"/>
        <v>155.43418948160698</v>
      </c>
    </row>
    <row r="15" spans="1:5" ht="46.5">
      <c r="A15" s="24" t="s">
        <v>114</v>
      </c>
      <c r="B15" s="12" t="s">
        <v>68</v>
      </c>
      <c r="C15" s="20">
        <f>C14</f>
        <v>1062.8999999999999</v>
      </c>
      <c r="D15" s="20">
        <f>D14</f>
        <v>1652.1100000000001</v>
      </c>
      <c r="E15" s="19">
        <f t="shared" si="0"/>
        <v>155.43418948160698</v>
      </c>
    </row>
    <row r="16" spans="1:5" ht="108.75">
      <c r="A16" s="24" t="s">
        <v>115</v>
      </c>
      <c r="B16" s="12" t="s">
        <v>69</v>
      </c>
      <c r="C16" s="20">
        <v>437.8</v>
      </c>
      <c r="D16" s="20">
        <v>725.76</v>
      </c>
      <c r="E16" s="19">
        <f t="shared" si="0"/>
        <v>165.77432617633622</v>
      </c>
    </row>
    <row r="17" spans="1:5" ht="123" customHeight="1">
      <c r="A17" s="24" t="s">
        <v>116</v>
      </c>
      <c r="B17" s="12" t="s">
        <v>70</v>
      </c>
      <c r="C17" s="20">
        <v>3</v>
      </c>
      <c r="D17" s="20">
        <v>5.07</v>
      </c>
      <c r="E17" s="19">
        <f t="shared" si="0"/>
        <v>169.00000000000003</v>
      </c>
    </row>
    <row r="18" spans="1:5" ht="108.75" customHeight="1">
      <c r="A18" s="24" t="s">
        <v>117</v>
      </c>
      <c r="B18" s="12" t="s">
        <v>71</v>
      </c>
      <c r="C18" s="20">
        <v>713.3</v>
      </c>
      <c r="D18" s="20">
        <v>1064.11</v>
      </c>
      <c r="E18" s="19">
        <f t="shared" si="0"/>
        <v>149.1812701528109</v>
      </c>
    </row>
    <row r="19" spans="1:5" ht="109.5" customHeight="1">
      <c r="A19" s="24" t="s">
        <v>118</v>
      </c>
      <c r="B19" s="12" t="s">
        <v>72</v>
      </c>
      <c r="C19" s="20">
        <v>-91.2</v>
      </c>
      <c r="D19" s="20">
        <v>-142.83</v>
      </c>
      <c r="E19" s="19">
        <f t="shared" si="0"/>
        <v>156.61184210526318</v>
      </c>
    </row>
    <row r="20" spans="1:5" ht="15">
      <c r="A20" s="11" t="s">
        <v>119</v>
      </c>
      <c r="B20" s="12" t="s">
        <v>73</v>
      </c>
      <c r="C20" s="20">
        <f>C21+C26+C29+C31</f>
        <v>10840.5</v>
      </c>
      <c r="D20" s="20">
        <f>D21+D26+D29+D31</f>
        <v>9589.369999999999</v>
      </c>
      <c r="E20" s="19">
        <f t="shared" si="0"/>
        <v>88.45874267792075</v>
      </c>
    </row>
    <row r="21" spans="1:5" ht="30.75">
      <c r="A21" s="24" t="s">
        <v>120</v>
      </c>
      <c r="B21" s="12" t="s">
        <v>74</v>
      </c>
      <c r="C21" s="20">
        <f>C22+C24</f>
        <v>4090.5</v>
      </c>
      <c r="D21" s="20">
        <f>D22+D24</f>
        <v>3211.42</v>
      </c>
      <c r="E21" s="19">
        <f t="shared" si="0"/>
        <v>78.50922870064785</v>
      </c>
    </row>
    <row r="22" spans="1:5" ht="46.5">
      <c r="A22" s="24" t="s">
        <v>121</v>
      </c>
      <c r="B22" s="12" t="s">
        <v>75</v>
      </c>
      <c r="C22" s="20">
        <f>C23</f>
        <v>2770</v>
      </c>
      <c r="D22" s="20">
        <f>D23</f>
        <v>1972.96</v>
      </c>
      <c r="E22" s="19">
        <f t="shared" si="0"/>
        <v>71.2259927797834</v>
      </c>
    </row>
    <row r="23" spans="1:5" ht="46.5">
      <c r="A23" s="24" t="s">
        <v>121</v>
      </c>
      <c r="B23" s="12" t="s">
        <v>76</v>
      </c>
      <c r="C23" s="20">
        <v>2770</v>
      </c>
      <c r="D23" s="20">
        <v>1972.96</v>
      </c>
      <c r="E23" s="19">
        <f t="shared" si="0"/>
        <v>71.2259927797834</v>
      </c>
    </row>
    <row r="24" spans="1:5" ht="62.25">
      <c r="A24" s="24" t="s">
        <v>122</v>
      </c>
      <c r="B24" s="12" t="s">
        <v>78</v>
      </c>
      <c r="C24" s="20">
        <f>C25</f>
        <v>1320.5</v>
      </c>
      <c r="D24" s="20">
        <f>D25</f>
        <v>1238.46</v>
      </c>
      <c r="E24" s="19">
        <f t="shared" si="0"/>
        <v>93.78720181749338</v>
      </c>
    </row>
    <row r="25" spans="1:5" ht="62.25">
      <c r="A25" s="24" t="s">
        <v>122</v>
      </c>
      <c r="B25" s="12" t="s">
        <v>79</v>
      </c>
      <c r="C25" s="20">
        <v>1320.5</v>
      </c>
      <c r="D25" s="20">
        <v>1238.46</v>
      </c>
      <c r="E25" s="19">
        <f t="shared" si="0"/>
        <v>93.78720181749338</v>
      </c>
    </row>
    <row r="26" spans="1:5" ht="30.75">
      <c r="A26" s="24" t="s">
        <v>123</v>
      </c>
      <c r="B26" s="12" t="s">
        <v>80</v>
      </c>
      <c r="C26" s="20">
        <f>C27+C28</f>
        <v>6335.4</v>
      </c>
      <c r="D26" s="20">
        <f>D27+D28</f>
        <v>6063.23</v>
      </c>
      <c r="E26" s="19">
        <f t="shared" si="0"/>
        <v>95.70398080626322</v>
      </c>
    </row>
    <row r="27" spans="1:5" ht="30.75">
      <c r="A27" s="24" t="s">
        <v>123</v>
      </c>
      <c r="B27" s="12" t="s">
        <v>77</v>
      </c>
      <c r="C27" s="20">
        <v>6334</v>
      </c>
      <c r="D27" s="20">
        <v>6064.36</v>
      </c>
      <c r="E27" s="19">
        <f t="shared" si="0"/>
        <v>95.74297442374487</v>
      </c>
    </row>
    <row r="28" spans="1:5" ht="62.25">
      <c r="A28" s="24" t="s">
        <v>124</v>
      </c>
      <c r="B28" s="12" t="s">
        <v>81</v>
      </c>
      <c r="C28" s="20">
        <v>1.4</v>
      </c>
      <c r="D28" s="20">
        <v>-1.13</v>
      </c>
      <c r="E28" s="19">
        <f t="shared" si="0"/>
        <v>-80.71428571428572</v>
      </c>
    </row>
    <row r="29" spans="1:5" ht="15">
      <c r="A29" s="24" t="s">
        <v>125</v>
      </c>
      <c r="B29" s="12" t="s">
        <v>82</v>
      </c>
      <c r="C29" s="20">
        <f>C30</f>
        <v>1.1</v>
      </c>
      <c r="D29" s="20">
        <f>D30</f>
        <v>0.26</v>
      </c>
      <c r="E29" s="19">
        <f t="shared" si="0"/>
        <v>23.636363636363637</v>
      </c>
    </row>
    <row r="30" spans="1:5" ht="15">
      <c r="A30" s="24" t="s">
        <v>125</v>
      </c>
      <c r="B30" s="12" t="s">
        <v>83</v>
      </c>
      <c r="C30" s="20">
        <v>1.1</v>
      </c>
      <c r="D30" s="20">
        <v>0.26</v>
      </c>
      <c r="E30" s="19">
        <f t="shared" si="0"/>
        <v>23.636363636363637</v>
      </c>
    </row>
    <row r="31" spans="1:5" ht="30.75">
      <c r="A31" s="24" t="s">
        <v>126</v>
      </c>
      <c r="B31" s="12" t="s">
        <v>84</v>
      </c>
      <c r="C31" s="20">
        <f>C32</f>
        <v>413.5</v>
      </c>
      <c r="D31" s="20">
        <f>D32</f>
        <v>314.46</v>
      </c>
      <c r="E31" s="19">
        <f t="shared" si="0"/>
        <v>76.04836759371221</v>
      </c>
    </row>
    <row r="32" spans="1:5" ht="45.75" customHeight="1">
      <c r="A32" s="24" t="s">
        <v>127</v>
      </c>
      <c r="B32" s="12" t="s">
        <v>85</v>
      </c>
      <c r="C32" s="20">
        <v>413.5</v>
      </c>
      <c r="D32" s="20">
        <v>314.46</v>
      </c>
      <c r="E32" s="19">
        <f t="shared" si="0"/>
        <v>76.04836759371221</v>
      </c>
    </row>
    <row r="33" spans="1:5" ht="15">
      <c r="A33" s="11" t="s">
        <v>128</v>
      </c>
      <c r="B33" s="12" t="s">
        <v>86</v>
      </c>
      <c r="C33" s="20">
        <f>C34+C36</f>
        <v>2093</v>
      </c>
      <c r="D33" s="20">
        <f>D34+D36</f>
        <v>2327.08</v>
      </c>
      <c r="E33" s="19">
        <f t="shared" si="0"/>
        <v>111.18394648829431</v>
      </c>
    </row>
    <row r="34" spans="1:5" ht="15">
      <c r="A34" s="24" t="s">
        <v>129</v>
      </c>
      <c r="B34" s="12" t="s">
        <v>87</v>
      </c>
      <c r="C34" s="20">
        <f>C35</f>
        <v>332.3</v>
      </c>
      <c r="D34" s="20">
        <f>D35</f>
        <v>456.84</v>
      </c>
      <c r="E34" s="19">
        <f t="shared" si="0"/>
        <v>137.47818236533251</v>
      </c>
    </row>
    <row r="35" spans="1:5" ht="78">
      <c r="A35" s="24" t="s">
        <v>130</v>
      </c>
      <c r="B35" s="12" t="s">
        <v>88</v>
      </c>
      <c r="C35" s="20">
        <v>332.3</v>
      </c>
      <c r="D35" s="20">
        <v>456.84</v>
      </c>
      <c r="E35" s="19">
        <f t="shared" si="0"/>
        <v>137.47818236533251</v>
      </c>
    </row>
    <row r="36" spans="1:5" ht="15">
      <c r="A36" s="24" t="s">
        <v>131</v>
      </c>
      <c r="B36" s="12" t="s">
        <v>89</v>
      </c>
      <c r="C36" s="20">
        <f>C37+C38</f>
        <v>1760.7</v>
      </c>
      <c r="D36" s="20">
        <f>D37+D38</f>
        <v>1870.24</v>
      </c>
      <c r="E36" s="19">
        <f t="shared" si="0"/>
        <v>106.2213892201965</v>
      </c>
    </row>
    <row r="37" spans="1:5" ht="62.25">
      <c r="A37" s="24" t="s">
        <v>132</v>
      </c>
      <c r="B37" s="12" t="s">
        <v>90</v>
      </c>
      <c r="C37" s="20">
        <v>1699.3</v>
      </c>
      <c r="D37" s="20">
        <v>1824.73</v>
      </c>
      <c r="E37" s="19">
        <f t="shared" si="0"/>
        <v>107.38127464249985</v>
      </c>
    </row>
    <row r="38" spans="1:5" ht="62.25">
      <c r="A38" s="24" t="s">
        <v>133</v>
      </c>
      <c r="B38" s="12" t="s">
        <v>91</v>
      </c>
      <c r="C38" s="20">
        <v>61.4</v>
      </c>
      <c r="D38" s="20">
        <v>45.51</v>
      </c>
      <c r="E38" s="19">
        <f t="shared" si="0"/>
        <v>74.12052117263843</v>
      </c>
    </row>
    <row r="39" spans="1:5" ht="15">
      <c r="A39" s="11" t="s">
        <v>134</v>
      </c>
      <c r="B39" s="12" t="s">
        <v>92</v>
      </c>
      <c r="C39" s="20">
        <f>C40+C41</f>
        <v>1333.5</v>
      </c>
      <c r="D39" s="20">
        <f>D40+D41</f>
        <v>1319.84</v>
      </c>
      <c r="E39" s="19">
        <f t="shared" si="0"/>
        <v>98.97562804649418</v>
      </c>
    </row>
    <row r="40" spans="1:5" ht="46.5">
      <c r="A40" s="24" t="s">
        <v>135</v>
      </c>
      <c r="B40" s="12" t="s">
        <v>93</v>
      </c>
      <c r="C40" s="20">
        <v>1325.5</v>
      </c>
      <c r="D40" s="20">
        <v>1307.04</v>
      </c>
      <c r="E40" s="19">
        <f t="shared" si="0"/>
        <v>98.6073179932101</v>
      </c>
    </row>
    <row r="41" spans="1:5" ht="92.25" customHeight="1">
      <c r="A41" s="24" t="s">
        <v>136</v>
      </c>
      <c r="B41" s="12" t="s">
        <v>94</v>
      </c>
      <c r="C41" s="20">
        <v>8</v>
      </c>
      <c r="D41" s="20">
        <v>12.8</v>
      </c>
      <c r="E41" s="19">
        <f t="shared" si="0"/>
        <v>160</v>
      </c>
    </row>
    <row r="42" spans="1:5" ht="62.25">
      <c r="A42" s="11" t="s">
        <v>0</v>
      </c>
      <c r="B42" s="12" t="s">
        <v>137</v>
      </c>
      <c r="C42" s="20">
        <f>C45+C46+C47+C48+C43</f>
        <v>7381.6</v>
      </c>
      <c r="D42" s="20">
        <f>D45+D46+D47+D48+D43</f>
        <v>9724.92</v>
      </c>
      <c r="E42" s="19">
        <f t="shared" si="0"/>
        <v>131.74542104692748</v>
      </c>
    </row>
    <row r="43" spans="1:5" ht="78">
      <c r="A43" s="23" t="s">
        <v>216</v>
      </c>
      <c r="B43" s="12" t="s">
        <v>217</v>
      </c>
      <c r="C43" s="20">
        <v>0</v>
      </c>
      <c r="D43" s="20">
        <v>24.6</v>
      </c>
      <c r="E43" s="19"/>
    </row>
    <row r="44" spans="1:5" ht="140.25">
      <c r="A44" s="23" t="s">
        <v>1</v>
      </c>
      <c r="B44" s="12" t="s">
        <v>138</v>
      </c>
      <c r="C44" s="20">
        <f>C45+C46+C47+C48</f>
        <v>7381.6</v>
      </c>
      <c r="D44" s="20">
        <f>D45+D46+D47+D48</f>
        <v>9700.32</v>
      </c>
      <c r="E44" s="19">
        <f t="shared" si="0"/>
        <v>131.41215996531918</v>
      </c>
    </row>
    <row r="45" spans="1:5" ht="107.25" customHeight="1">
      <c r="A45" s="23" t="s">
        <v>2</v>
      </c>
      <c r="B45" s="12" t="s">
        <v>139</v>
      </c>
      <c r="C45" s="20">
        <v>1140.9</v>
      </c>
      <c r="D45" s="20">
        <v>1114.16</v>
      </c>
      <c r="E45" s="19">
        <f t="shared" si="0"/>
        <v>97.65623630467175</v>
      </c>
    </row>
    <row r="46" spans="1:5" ht="108.75">
      <c r="A46" s="23" t="s">
        <v>3</v>
      </c>
      <c r="B46" s="12" t="s">
        <v>140</v>
      </c>
      <c r="C46" s="20">
        <v>22.8</v>
      </c>
      <c r="D46" s="20">
        <v>20.24</v>
      </c>
      <c r="E46" s="19">
        <f t="shared" si="0"/>
        <v>88.7719298245614</v>
      </c>
    </row>
    <row r="47" spans="1:5" ht="93">
      <c r="A47" s="23" t="s">
        <v>4</v>
      </c>
      <c r="B47" s="12" t="s">
        <v>141</v>
      </c>
      <c r="C47" s="20">
        <v>4154.8</v>
      </c>
      <c r="D47" s="20">
        <v>5593.19</v>
      </c>
      <c r="E47" s="19">
        <f t="shared" si="0"/>
        <v>134.61995763935687</v>
      </c>
    </row>
    <row r="48" spans="1:5" ht="124.5" customHeight="1">
      <c r="A48" s="23" t="s">
        <v>5</v>
      </c>
      <c r="B48" s="12" t="s">
        <v>182</v>
      </c>
      <c r="C48" s="20">
        <f>C49</f>
        <v>2063.1</v>
      </c>
      <c r="D48" s="20">
        <f>D49</f>
        <v>2972.73</v>
      </c>
      <c r="E48" s="19">
        <f t="shared" si="0"/>
        <v>144.0904464155882</v>
      </c>
    </row>
    <row r="49" spans="1:5" ht="124.5" customHeight="1">
      <c r="A49" s="23" t="s">
        <v>6</v>
      </c>
      <c r="B49" s="12" t="s">
        <v>142</v>
      </c>
      <c r="C49" s="20">
        <v>2063.1</v>
      </c>
      <c r="D49" s="20">
        <v>2972.73</v>
      </c>
      <c r="E49" s="19">
        <f t="shared" si="0"/>
        <v>144.0904464155882</v>
      </c>
    </row>
    <row r="50" spans="1:5" ht="30.75">
      <c r="A50" s="11" t="s">
        <v>7</v>
      </c>
      <c r="B50" s="12" t="s">
        <v>143</v>
      </c>
      <c r="C50" s="20">
        <f>C52+C53+C54+C55</f>
        <v>688.5999999999999</v>
      </c>
      <c r="D50" s="20">
        <f>D52+D53+D54+D55</f>
        <v>188.97</v>
      </c>
      <c r="E50" s="19">
        <f t="shared" si="0"/>
        <v>27.442637234969506</v>
      </c>
    </row>
    <row r="51" spans="1:5" ht="30.75">
      <c r="A51" s="24" t="s">
        <v>8</v>
      </c>
      <c r="B51" s="12" t="s">
        <v>144</v>
      </c>
      <c r="C51" s="20">
        <f>C50</f>
        <v>688.5999999999999</v>
      </c>
      <c r="D51" s="20">
        <f>D50</f>
        <v>188.97</v>
      </c>
      <c r="E51" s="19">
        <f t="shared" si="0"/>
        <v>27.442637234969506</v>
      </c>
    </row>
    <row r="52" spans="1:5" ht="46.5">
      <c r="A52" s="24" t="s">
        <v>9</v>
      </c>
      <c r="B52" s="12" t="s">
        <v>145</v>
      </c>
      <c r="C52" s="20">
        <v>161.7</v>
      </c>
      <c r="D52" s="20">
        <v>126.23</v>
      </c>
      <c r="E52" s="19">
        <f t="shared" si="0"/>
        <v>78.06431663574521</v>
      </c>
    </row>
    <row r="53" spans="1:5" ht="30.75">
      <c r="A53" s="24" t="s">
        <v>10</v>
      </c>
      <c r="B53" s="12" t="s">
        <v>146</v>
      </c>
      <c r="C53" s="20">
        <v>383.2</v>
      </c>
      <c r="D53" s="20">
        <v>2.65</v>
      </c>
      <c r="E53" s="19">
        <f t="shared" si="0"/>
        <v>0.691544885177453</v>
      </c>
    </row>
    <row r="54" spans="1:5" ht="30.75">
      <c r="A54" s="24" t="s">
        <v>11</v>
      </c>
      <c r="B54" s="12" t="s">
        <v>147</v>
      </c>
      <c r="C54" s="20">
        <v>143.7</v>
      </c>
      <c r="D54" s="20">
        <v>59.16</v>
      </c>
      <c r="E54" s="19">
        <f t="shared" si="0"/>
        <v>41.16910229645094</v>
      </c>
    </row>
    <row r="55" spans="1:5" ht="62.25">
      <c r="A55" s="24" t="s">
        <v>219</v>
      </c>
      <c r="B55" s="12" t="s">
        <v>218</v>
      </c>
      <c r="C55" s="20">
        <v>0</v>
      </c>
      <c r="D55" s="20">
        <v>0.93</v>
      </c>
      <c r="E55" s="19"/>
    </row>
    <row r="56" spans="1:5" ht="46.5">
      <c r="A56" s="11" t="s">
        <v>12</v>
      </c>
      <c r="B56" s="12" t="s">
        <v>183</v>
      </c>
      <c r="C56" s="20">
        <f>C57+C59</f>
        <v>1997.4</v>
      </c>
      <c r="D56" s="20">
        <f>D57+D59</f>
        <v>878</v>
      </c>
      <c r="E56" s="19">
        <f t="shared" si="0"/>
        <v>43.95714428757385</v>
      </c>
    </row>
    <row r="57" spans="1:5" ht="15">
      <c r="A57" s="24" t="s">
        <v>13</v>
      </c>
      <c r="B57" s="12" t="s">
        <v>148</v>
      </c>
      <c r="C57" s="20">
        <f>C58</f>
        <v>4.2</v>
      </c>
      <c r="D57" s="20">
        <f>D58</f>
        <v>3.8</v>
      </c>
      <c r="E57" s="19">
        <f t="shared" si="0"/>
        <v>90.47619047619047</v>
      </c>
    </row>
    <row r="58" spans="1:5" ht="46.5">
      <c r="A58" s="11" t="s">
        <v>14</v>
      </c>
      <c r="B58" s="12" t="s">
        <v>149</v>
      </c>
      <c r="C58" s="20">
        <v>4.2</v>
      </c>
      <c r="D58" s="20">
        <v>3.8</v>
      </c>
      <c r="E58" s="19">
        <f t="shared" si="0"/>
        <v>90.47619047619047</v>
      </c>
    </row>
    <row r="59" spans="1:5" ht="19.5" customHeight="1">
      <c r="A59" s="24" t="s">
        <v>15</v>
      </c>
      <c r="B59" s="12" t="s">
        <v>150</v>
      </c>
      <c r="C59" s="20">
        <f>C60</f>
        <v>1993.2</v>
      </c>
      <c r="D59" s="20">
        <f>D60</f>
        <v>874.2</v>
      </c>
      <c r="E59" s="19">
        <f t="shared" si="0"/>
        <v>43.859121011438894</v>
      </c>
    </row>
    <row r="60" spans="1:5" ht="30.75">
      <c r="A60" s="24" t="s">
        <v>16</v>
      </c>
      <c r="B60" s="12" t="s">
        <v>151</v>
      </c>
      <c r="C60" s="20">
        <v>1993.2</v>
      </c>
      <c r="D60" s="20">
        <v>874.2</v>
      </c>
      <c r="E60" s="19">
        <f t="shared" si="0"/>
        <v>43.859121011438894</v>
      </c>
    </row>
    <row r="61" spans="1:5" ht="46.5">
      <c r="A61" s="11" t="s">
        <v>17</v>
      </c>
      <c r="B61" s="12" t="s">
        <v>152</v>
      </c>
      <c r="C61" s="20">
        <f>C62+C64</f>
        <v>2335.6</v>
      </c>
      <c r="D61" s="20">
        <f>D62+D64</f>
        <v>2424.27</v>
      </c>
      <c r="E61" s="19">
        <f t="shared" si="0"/>
        <v>103.79645487240967</v>
      </c>
    </row>
    <row r="62" spans="1:5" ht="126" customHeight="1">
      <c r="A62" s="23" t="s">
        <v>18</v>
      </c>
      <c r="B62" s="12" t="s">
        <v>153</v>
      </c>
      <c r="C62" s="20">
        <f>C63</f>
        <v>2062.5</v>
      </c>
      <c r="D62" s="20">
        <f>D63</f>
        <v>2291.88</v>
      </c>
      <c r="E62" s="19">
        <f aca="true" t="shared" si="1" ref="E62:E109">D62/C62*100</f>
        <v>111.12145454545454</v>
      </c>
    </row>
    <row r="63" spans="1:5" ht="123" customHeight="1">
      <c r="A63" s="23" t="s">
        <v>19</v>
      </c>
      <c r="B63" s="12" t="s">
        <v>154</v>
      </c>
      <c r="C63" s="20">
        <v>2062.5</v>
      </c>
      <c r="D63" s="20">
        <v>2291.88</v>
      </c>
      <c r="E63" s="19">
        <f t="shared" si="1"/>
        <v>111.12145454545454</v>
      </c>
    </row>
    <row r="64" spans="1:5" ht="48" customHeight="1">
      <c r="A64" s="24" t="s">
        <v>20</v>
      </c>
      <c r="B64" s="12" t="s">
        <v>155</v>
      </c>
      <c r="C64" s="20">
        <f>C65</f>
        <v>273.1</v>
      </c>
      <c r="D64" s="20">
        <f>D65</f>
        <v>132.39</v>
      </c>
      <c r="E64" s="19">
        <f t="shared" si="1"/>
        <v>48.47674844379347</v>
      </c>
    </row>
    <row r="65" spans="1:5" ht="61.5" customHeight="1">
      <c r="A65" s="11" t="s">
        <v>21</v>
      </c>
      <c r="B65" s="12" t="s">
        <v>156</v>
      </c>
      <c r="C65" s="20">
        <v>273.1</v>
      </c>
      <c r="D65" s="20">
        <v>132.39</v>
      </c>
      <c r="E65" s="19">
        <f t="shared" si="1"/>
        <v>48.47674844379347</v>
      </c>
    </row>
    <row r="66" spans="1:5" ht="30.75">
      <c r="A66" s="11" t="s">
        <v>22</v>
      </c>
      <c r="B66" s="12" t="s">
        <v>157</v>
      </c>
      <c r="C66" s="20">
        <v>824.8</v>
      </c>
      <c r="D66" s="20">
        <v>616.26</v>
      </c>
      <c r="E66" s="19">
        <f t="shared" si="1"/>
        <v>74.71629485935985</v>
      </c>
    </row>
    <row r="67" spans="1:5" ht="46.5">
      <c r="A67" s="24" t="s">
        <v>23</v>
      </c>
      <c r="B67" s="12" t="s">
        <v>158</v>
      </c>
      <c r="C67" s="20">
        <v>3.6</v>
      </c>
      <c r="D67" s="20">
        <v>3.51</v>
      </c>
      <c r="E67" s="19">
        <f t="shared" si="1"/>
        <v>97.49999999999999</v>
      </c>
    </row>
    <row r="68" spans="1:5" ht="108.75">
      <c r="A68" s="24" t="s">
        <v>24</v>
      </c>
      <c r="B68" s="12" t="s">
        <v>159</v>
      </c>
      <c r="C68" s="20">
        <v>0.5</v>
      </c>
      <c r="D68" s="20">
        <v>0.46</v>
      </c>
      <c r="E68" s="19">
        <f t="shared" si="1"/>
        <v>92</v>
      </c>
    </row>
    <row r="69" spans="1:5" ht="78" customHeight="1">
      <c r="A69" s="24" t="s">
        <v>25</v>
      </c>
      <c r="B69" s="12" t="s">
        <v>160</v>
      </c>
      <c r="C69" s="20">
        <v>3.1</v>
      </c>
      <c r="D69" s="20">
        <v>3.04</v>
      </c>
      <c r="E69" s="19">
        <f t="shared" si="1"/>
        <v>98.06451612903226</v>
      </c>
    </row>
    <row r="70" spans="1:5" ht="93">
      <c r="A70" s="24" t="s">
        <v>26</v>
      </c>
      <c r="B70" s="12" t="s">
        <v>161</v>
      </c>
      <c r="C70" s="20">
        <v>28.6</v>
      </c>
      <c r="D70" s="20">
        <v>16.51</v>
      </c>
      <c r="E70" s="19">
        <f t="shared" si="1"/>
        <v>57.72727272727273</v>
      </c>
    </row>
    <row r="71" spans="1:5" ht="60" customHeight="1">
      <c r="A71" s="24" t="s">
        <v>27</v>
      </c>
      <c r="B71" s="12" t="s">
        <v>162</v>
      </c>
      <c r="C71" s="20">
        <v>24.6</v>
      </c>
      <c r="D71" s="20">
        <v>16.01</v>
      </c>
      <c r="E71" s="19">
        <f t="shared" si="1"/>
        <v>65.08130081300814</v>
      </c>
    </row>
    <row r="72" spans="1:5" ht="60" customHeight="1">
      <c r="A72" s="24" t="s">
        <v>28</v>
      </c>
      <c r="B72" s="12" t="s">
        <v>163</v>
      </c>
      <c r="C72" s="20">
        <v>4</v>
      </c>
      <c r="D72" s="20">
        <v>0.5</v>
      </c>
      <c r="E72" s="19">
        <f t="shared" si="1"/>
        <v>12.5</v>
      </c>
    </row>
    <row r="73" spans="1:5" ht="60" customHeight="1">
      <c r="A73" s="24" t="s">
        <v>29</v>
      </c>
      <c r="B73" s="12" t="s">
        <v>164</v>
      </c>
      <c r="C73" s="20">
        <v>0</v>
      </c>
      <c r="D73" s="20">
        <v>-16.45</v>
      </c>
      <c r="E73" s="19"/>
    </row>
    <row r="74" spans="1:5" ht="46.5" customHeight="1">
      <c r="A74" s="24" t="s">
        <v>222</v>
      </c>
      <c r="B74" s="12" t="s">
        <v>220</v>
      </c>
      <c r="C74" s="20">
        <v>0</v>
      </c>
      <c r="D74" s="20">
        <v>4.12</v>
      </c>
      <c r="E74" s="19"/>
    </row>
    <row r="75" spans="1:5" ht="45" customHeight="1">
      <c r="A75" s="24" t="s">
        <v>223</v>
      </c>
      <c r="B75" s="12" t="s">
        <v>221</v>
      </c>
      <c r="C75" s="20">
        <v>0</v>
      </c>
      <c r="D75" s="20">
        <v>-29.25</v>
      </c>
      <c r="E75" s="19"/>
    </row>
    <row r="76" spans="1:5" ht="62.25">
      <c r="A76" s="24" t="s">
        <v>30</v>
      </c>
      <c r="B76" s="12" t="s">
        <v>165</v>
      </c>
      <c r="C76" s="20">
        <v>0</v>
      </c>
      <c r="D76" s="20">
        <v>8</v>
      </c>
      <c r="E76" s="19"/>
    </row>
    <row r="77" spans="1:5" ht="46.5">
      <c r="A77" s="24" t="s">
        <v>224</v>
      </c>
      <c r="B77" s="12" t="s">
        <v>225</v>
      </c>
      <c r="C77" s="20">
        <v>0</v>
      </c>
      <c r="D77" s="20">
        <v>0.68</v>
      </c>
      <c r="E77" s="19"/>
    </row>
    <row r="78" spans="1:5" ht="93">
      <c r="A78" s="24" t="s">
        <v>31</v>
      </c>
      <c r="B78" s="12" t="s">
        <v>184</v>
      </c>
      <c r="C78" s="20">
        <v>0</v>
      </c>
      <c r="D78" s="20">
        <v>12.47</v>
      </c>
      <c r="E78" s="19"/>
    </row>
    <row r="79" spans="1:5" ht="46.5">
      <c r="A79" s="24" t="s">
        <v>32</v>
      </c>
      <c r="B79" s="12" t="s">
        <v>167</v>
      </c>
      <c r="C79" s="20">
        <v>7</v>
      </c>
      <c r="D79" s="20">
        <v>0.04</v>
      </c>
      <c r="E79" s="19">
        <f t="shared" si="1"/>
        <v>0.5714285714285714</v>
      </c>
    </row>
    <row r="80" spans="1:5" ht="46.5">
      <c r="A80" s="24" t="s">
        <v>33</v>
      </c>
      <c r="B80" s="12" t="s">
        <v>166</v>
      </c>
      <c r="C80" s="20">
        <v>7</v>
      </c>
      <c r="D80" s="20">
        <v>0.04</v>
      </c>
      <c r="E80" s="19">
        <f t="shared" si="1"/>
        <v>0.5714285714285714</v>
      </c>
    </row>
    <row r="81" spans="1:5" ht="93">
      <c r="A81" s="24" t="s">
        <v>187</v>
      </c>
      <c r="B81" s="12" t="s">
        <v>189</v>
      </c>
      <c r="C81" s="20">
        <v>31</v>
      </c>
      <c r="D81" s="20">
        <v>14.23</v>
      </c>
      <c r="E81" s="19">
        <f t="shared" si="1"/>
        <v>45.903225806451616</v>
      </c>
    </row>
    <row r="82" spans="1:5" ht="108.75">
      <c r="A82" s="24" t="s">
        <v>190</v>
      </c>
      <c r="B82" s="12" t="s">
        <v>191</v>
      </c>
      <c r="C82" s="20">
        <v>31</v>
      </c>
      <c r="D82" s="20">
        <v>14.23</v>
      </c>
      <c r="E82" s="19">
        <f t="shared" si="1"/>
        <v>45.903225806451616</v>
      </c>
    </row>
    <row r="83" spans="1:5" ht="30.75">
      <c r="A83" s="24" t="s">
        <v>193</v>
      </c>
      <c r="B83" s="12" t="s">
        <v>192</v>
      </c>
      <c r="C83" s="20">
        <v>0</v>
      </c>
      <c r="D83" s="20">
        <v>6.02</v>
      </c>
      <c r="E83" s="19"/>
    </row>
    <row r="84" spans="1:5" ht="62.25">
      <c r="A84" s="24" t="s">
        <v>194</v>
      </c>
      <c r="B84" s="12" t="s">
        <v>226</v>
      </c>
      <c r="C84" s="20">
        <v>0</v>
      </c>
      <c r="D84" s="20">
        <v>6.02</v>
      </c>
      <c r="E84" s="19"/>
    </row>
    <row r="85" spans="1:5" ht="46.5">
      <c r="A85" s="24" t="s">
        <v>34</v>
      </c>
      <c r="B85" s="12" t="s">
        <v>188</v>
      </c>
      <c r="C85" s="20">
        <v>8</v>
      </c>
      <c r="D85" s="20">
        <v>8.88</v>
      </c>
      <c r="E85" s="19">
        <f t="shared" si="1"/>
        <v>111.00000000000001</v>
      </c>
    </row>
    <row r="86" spans="1:5" ht="93" customHeight="1">
      <c r="A86" s="24" t="s">
        <v>35</v>
      </c>
      <c r="B86" s="12" t="s">
        <v>168</v>
      </c>
      <c r="C86" s="20">
        <v>95.2</v>
      </c>
      <c r="D86" s="20">
        <v>43.26</v>
      </c>
      <c r="E86" s="19">
        <f t="shared" si="1"/>
        <v>45.44117647058823</v>
      </c>
    </row>
    <row r="87" spans="1:5" ht="47.25" customHeight="1">
      <c r="A87" s="24" t="s">
        <v>36</v>
      </c>
      <c r="B87" s="12" t="s">
        <v>169</v>
      </c>
      <c r="C87" s="20">
        <v>120</v>
      </c>
      <c r="D87" s="20">
        <v>40</v>
      </c>
      <c r="E87" s="19">
        <f t="shared" si="1"/>
        <v>33.33333333333333</v>
      </c>
    </row>
    <row r="88" spans="1:5" ht="46.5">
      <c r="A88" s="24" t="s">
        <v>37</v>
      </c>
      <c r="B88" s="12" t="s">
        <v>170</v>
      </c>
      <c r="C88" s="20">
        <v>447.4</v>
      </c>
      <c r="D88" s="20">
        <v>487.8</v>
      </c>
      <c r="E88" s="19">
        <f t="shared" si="1"/>
        <v>109.02995082700046</v>
      </c>
    </row>
    <row r="89" spans="1:5" ht="62.25">
      <c r="A89" s="24" t="s">
        <v>38</v>
      </c>
      <c r="B89" s="12" t="s">
        <v>171</v>
      </c>
      <c r="C89" s="20">
        <v>447.4</v>
      </c>
      <c r="D89" s="20">
        <v>487.8</v>
      </c>
      <c r="E89" s="19">
        <f t="shared" si="1"/>
        <v>109.02995082700046</v>
      </c>
    </row>
    <row r="90" spans="1:5" ht="15">
      <c r="A90" s="11" t="s">
        <v>39</v>
      </c>
      <c r="B90" s="12" t="s">
        <v>172</v>
      </c>
      <c r="C90" s="20">
        <f>C91+C93</f>
        <v>405.8</v>
      </c>
      <c r="D90" s="20">
        <f>D91+D93</f>
        <v>346.1</v>
      </c>
      <c r="E90" s="19">
        <f t="shared" si="1"/>
        <v>85.28831936914737</v>
      </c>
    </row>
    <row r="91" spans="1:5" ht="15">
      <c r="A91" s="11" t="s">
        <v>40</v>
      </c>
      <c r="B91" s="12" t="s">
        <v>173</v>
      </c>
      <c r="C91" s="20">
        <f>C92</f>
        <v>0.2</v>
      </c>
      <c r="D91" s="20">
        <f>D92</f>
        <v>4.1</v>
      </c>
      <c r="E91" s="19">
        <f t="shared" si="1"/>
        <v>2049.9999999999995</v>
      </c>
    </row>
    <row r="92" spans="1:5" ht="30.75">
      <c r="A92" s="11" t="s">
        <v>41</v>
      </c>
      <c r="B92" s="12" t="s">
        <v>174</v>
      </c>
      <c r="C92" s="20">
        <v>0.2</v>
      </c>
      <c r="D92" s="20">
        <v>4.1</v>
      </c>
      <c r="E92" s="19">
        <f t="shared" si="1"/>
        <v>2049.9999999999995</v>
      </c>
    </row>
    <row r="93" spans="1:5" ht="15">
      <c r="A93" s="11" t="s">
        <v>42</v>
      </c>
      <c r="B93" s="12" t="s">
        <v>175</v>
      </c>
      <c r="C93" s="20">
        <f>C94</f>
        <v>405.6</v>
      </c>
      <c r="D93" s="20">
        <f>D94</f>
        <v>342</v>
      </c>
      <c r="E93" s="19">
        <f t="shared" si="1"/>
        <v>84.31952662721893</v>
      </c>
    </row>
    <row r="94" spans="1:5" ht="30.75">
      <c r="A94" s="11" t="s">
        <v>43</v>
      </c>
      <c r="B94" s="12" t="s">
        <v>176</v>
      </c>
      <c r="C94" s="20">
        <v>405.6</v>
      </c>
      <c r="D94" s="20">
        <v>342</v>
      </c>
      <c r="E94" s="19">
        <f t="shared" si="1"/>
        <v>84.31952662721893</v>
      </c>
    </row>
    <row r="95" spans="1:5" ht="15">
      <c r="A95" s="11" t="s">
        <v>44</v>
      </c>
      <c r="B95" s="12" t="s">
        <v>177</v>
      </c>
      <c r="C95" s="20">
        <f>C97+C102+C105+C112</f>
        <v>307082.80000000005</v>
      </c>
      <c r="D95" s="20">
        <f>D97+D102+D105+D112</f>
        <v>274930.28</v>
      </c>
      <c r="E95" s="19">
        <f t="shared" si="1"/>
        <v>89.52969036364134</v>
      </c>
    </row>
    <row r="96" spans="1:5" ht="49.5" customHeight="1">
      <c r="A96" s="11" t="s">
        <v>45</v>
      </c>
      <c r="B96" s="12" t="s">
        <v>178</v>
      </c>
      <c r="C96" s="20">
        <f>C97+C102+C105</f>
        <v>307414.30000000005</v>
      </c>
      <c r="D96" s="20">
        <f>D97+D102+D105</f>
        <v>275372.77</v>
      </c>
      <c r="E96" s="19">
        <f t="shared" si="1"/>
        <v>89.57708538607343</v>
      </c>
    </row>
    <row r="97" spans="1:5" ht="35.25" customHeight="1">
      <c r="A97" s="11" t="s">
        <v>46</v>
      </c>
      <c r="B97" s="12" t="s">
        <v>203</v>
      </c>
      <c r="C97" s="20">
        <f>C98+C100</f>
        <v>158860.5</v>
      </c>
      <c r="D97" s="20">
        <f>D98+D100</f>
        <v>151122</v>
      </c>
      <c r="E97" s="19">
        <f t="shared" si="1"/>
        <v>95.12874503101779</v>
      </c>
    </row>
    <row r="98" spans="1:5" ht="30.75">
      <c r="A98" s="11" t="s">
        <v>47</v>
      </c>
      <c r="B98" s="12" t="s">
        <v>204</v>
      </c>
      <c r="C98" s="20">
        <f>C99</f>
        <v>62285.4</v>
      </c>
      <c r="D98" s="20">
        <f>D99</f>
        <v>74226</v>
      </c>
      <c r="E98" s="19">
        <f t="shared" si="1"/>
        <v>119.17078480671233</v>
      </c>
    </row>
    <row r="99" spans="1:5" ht="30" customHeight="1">
      <c r="A99" s="11" t="s">
        <v>48</v>
      </c>
      <c r="B99" s="12" t="s">
        <v>205</v>
      </c>
      <c r="C99" s="20">
        <v>62285.4</v>
      </c>
      <c r="D99" s="20">
        <v>74226</v>
      </c>
      <c r="E99" s="19">
        <f t="shared" si="1"/>
        <v>119.17078480671233</v>
      </c>
    </row>
    <row r="100" spans="1:5" ht="46.5">
      <c r="A100" s="11" t="s">
        <v>49</v>
      </c>
      <c r="B100" s="12" t="s">
        <v>206</v>
      </c>
      <c r="C100" s="20">
        <f>C101</f>
        <v>96575.1</v>
      </c>
      <c r="D100" s="20">
        <f>D101</f>
        <v>76896</v>
      </c>
      <c r="E100" s="19">
        <f t="shared" si="1"/>
        <v>79.62300841521261</v>
      </c>
    </row>
    <row r="101" spans="1:5" ht="46.5">
      <c r="A101" s="11" t="s">
        <v>50</v>
      </c>
      <c r="B101" s="12" t="s">
        <v>207</v>
      </c>
      <c r="C101" s="20">
        <v>96575.1</v>
      </c>
      <c r="D101" s="20">
        <v>76896</v>
      </c>
      <c r="E101" s="19">
        <f t="shared" si="1"/>
        <v>79.62300841521261</v>
      </c>
    </row>
    <row r="102" spans="1:5" ht="46.5">
      <c r="A102" s="11" t="s">
        <v>51</v>
      </c>
      <c r="B102" s="12" t="s">
        <v>208</v>
      </c>
      <c r="C102" s="20">
        <f>C103</f>
        <v>24959.1</v>
      </c>
      <c r="D102" s="20">
        <f>D103</f>
        <v>7926</v>
      </c>
      <c r="E102" s="19">
        <f t="shared" si="1"/>
        <v>31.75595273868048</v>
      </c>
    </row>
    <row r="103" spans="1:5" ht="15">
      <c r="A103" s="11" t="s">
        <v>52</v>
      </c>
      <c r="B103" s="12" t="s">
        <v>200</v>
      </c>
      <c r="C103" s="20">
        <f>C104</f>
        <v>24959.1</v>
      </c>
      <c r="D103" s="20">
        <f>D104</f>
        <v>7926</v>
      </c>
      <c r="E103" s="19">
        <f t="shared" si="1"/>
        <v>31.75595273868048</v>
      </c>
    </row>
    <row r="104" spans="1:5" ht="30.75">
      <c r="A104" s="11" t="s">
        <v>53</v>
      </c>
      <c r="B104" s="12" t="s">
        <v>199</v>
      </c>
      <c r="C104" s="20">
        <v>24959.1</v>
      </c>
      <c r="D104" s="20">
        <v>7926</v>
      </c>
      <c r="E104" s="19">
        <f t="shared" si="1"/>
        <v>31.75595273868048</v>
      </c>
    </row>
    <row r="105" spans="1:5" ht="46.5">
      <c r="A105" s="11" t="s">
        <v>54</v>
      </c>
      <c r="B105" s="12" t="s">
        <v>198</v>
      </c>
      <c r="C105" s="20">
        <f>C106+C108+C110</f>
        <v>123594.70000000001</v>
      </c>
      <c r="D105" s="20">
        <f>D106+D108+D110</f>
        <v>116324.76999999999</v>
      </c>
      <c r="E105" s="19">
        <f t="shared" si="1"/>
        <v>94.11792738685395</v>
      </c>
    </row>
    <row r="106" spans="1:5" ht="46.5">
      <c r="A106" s="11" t="s">
        <v>55</v>
      </c>
      <c r="B106" s="12" t="s">
        <v>196</v>
      </c>
      <c r="C106" s="20">
        <f>C107</f>
        <v>680.1</v>
      </c>
      <c r="D106" s="20">
        <f>D107</f>
        <v>495.87</v>
      </c>
      <c r="E106" s="19">
        <f t="shared" si="1"/>
        <v>72.91133656815174</v>
      </c>
    </row>
    <row r="107" spans="1:5" ht="47.25" customHeight="1">
      <c r="A107" s="11" t="s">
        <v>56</v>
      </c>
      <c r="B107" s="12" t="s">
        <v>197</v>
      </c>
      <c r="C107" s="20">
        <v>680.1</v>
      </c>
      <c r="D107" s="20">
        <v>495.87</v>
      </c>
      <c r="E107" s="19">
        <f t="shared" si="1"/>
        <v>72.91133656815174</v>
      </c>
    </row>
    <row r="108" spans="1:5" ht="108.75" customHeight="1">
      <c r="A108" s="11" t="s">
        <v>57</v>
      </c>
      <c r="B108" s="12" t="s">
        <v>195</v>
      </c>
      <c r="C108" s="20">
        <f>C109</f>
        <v>3900</v>
      </c>
      <c r="D108" s="20">
        <f>D109</f>
        <v>2100</v>
      </c>
      <c r="E108" s="19">
        <f t="shared" si="1"/>
        <v>53.84615384615385</v>
      </c>
    </row>
    <row r="109" spans="1:5" ht="91.5" customHeight="1">
      <c r="A109" s="11" t="s">
        <v>58</v>
      </c>
      <c r="B109" s="12" t="s">
        <v>179</v>
      </c>
      <c r="C109" s="20">
        <v>3900</v>
      </c>
      <c r="D109" s="20">
        <v>2100</v>
      </c>
      <c r="E109" s="19">
        <f t="shared" si="1"/>
        <v>53.84615384615385</v>
      </c>
    </row>
    <row r="110" spans="1:5" ht="15">
      <c r="A110" s="11" t="s">
        <v>59</v>
      </c>
      <c r="B110" s="12" t="s">
        <v>201</v>
      </c>
      <c r="C110" s="20">
        <f>C111</f>
        <v>119014.6</v>
      </c>
      <c r="D110" s="20">
        <f>D111</f>
        <v>113728.9</v>
      </c>
      <c r="E110" s="19">
        <f>D110/C110*100</f>
        <v>95.55878018327162</v>
      </c>
    </row>
    <row r="111" spans="1:5" ht="30.75">
      <c r="A111" s="11" t="s">
        <v>60</v>
      </c>
      <c r="B111" s="12" t="s">
        <v>202</v>
      </c>
      <c r="C111" s="20">
        <v>119014.6</v>
      </c>
      <c r="D111" s="20">
        <v>113728.9</v>
      </c>
      <c r="E111" s="19">
        <f>D111/C111*100</f>
        <v>95.55878018327162</v>
      </c>
    </row>
    <row r="112" spans="1:5" ht="78">
      <c r="A112" s="11" t="s">
        <v>95</v>
      </c>
      <c r="B112" s="12" t="s">
        <v>180</v>
      </c>
      <c r="C112" s="20">
        <f>C113</f>
        <v>-331.5</v>
      </c>
      <c r="D112" s="20">
        <f>D113</f>
        <v>-442.49</v>
      </c>
      <c r="E112" s="19">
        <f>D112/C112*100</f>
        <v>133.48114630467572</v>
      </c>
    </row>
    <row r="113" spans="1:5" ht="62.25">
      <c r="A113" s="11" t="s">
        <v>96</v>
      </c>
      <c r="B113" s="12" t="s">
        <v>181</v>
      </c>
      <c r="C113" s="20">
        <v>-331.5</v>
      </c>
      <c r="D113" s="20">
        <v>-442.49</v>
      </c>
      <c r="E113" s="19">
        <f>D113/C113*100</f>
        <v>133.48114630467572</v>
      </c>
    </row>
    <row r="114" spans="1:5" ht="15">
      <c r="A114" s="13"/>
      <c r="B114" s="14"/>
      <c r="C114" s="15"/>
      <c r="D114" s="15"/>
      <c r="E114" s="15"/>
    </row>
  </sheetData>
  <sheetProtection/>
  <mergeCells count="2">
    <mergeCell ref="A1:E1"/>
    <mergeCell ref="A2:E2"/>
  </mergeCells>
  <printOptions/>
  <pageMargins left="0" right="0" top="0" bottom="0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97</v>
      </c>
      <c r="B1" s="1" t="s">
        <v>101</v>
      </c>
    </row>
    <row r="2" spans="1:2" ht="12.75">
      <c r="A2" t="s">
        <v>98</v>
      </c>
      <c r="B2" s="1" t="s">
        <v>105</v>
      </c>
    </row>
    <row r="3" spans="1:2" ht="12.75">
      <c r="A3" t="s">
        <v>99</v>
      </c>
      <c r="B3" s="1" t="s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Гудимова</cp:lastModifiedBy>
  <cp:lastPrinted>2016-07-28T13:00:42Z</cp:lastPrinted>
  <dcterms:created xsi:type="dcterms:W3CDTF">1999-06-18T11:49:53Z</dcterms:created>
  <dcterms:modified xsi:type="dcterms:W3CDTF">2019-04-30T07:18:34Z</dcterms:modified>
  <cp:category/>
  <cp:version/>
  <cp:contentType/>
  <cp:contentStatus/>
</cp:coreProperties>
</file>